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<sst xmlns="http://schemas.openxmlformats.org/spreadsheetml/2006/main" count="779" uniqueCount="280">
  <si>
    <t>Druh</t>
  </si>
  <si>
    <t>Zdroj</t>
  </si>
  <si>
    <t>Pol</t>
  </si>
  <si>
    <t>Pod</t>
  </si>
  <si>
    <t>R</t>
  </si>
  <si>
    <t>Názov</t>
  </si>
  <si>
    <t>Schválený</t>
  </si>
  <si>
    <t>Úprava</t>
  </si>
  <si>
    <t>Upravený</t>
  </si>
  <si>
    <t>I. Úprava rozpočtu obce Pribeta na rok 2012</t>
  </si>
  <si>
    <t>001</t>
  </si>
  <si>
    <t>9</t>
  </si>
  <si>
    <t>Dotácia z ÚNSK - mažoretky</t>
  </si>
  <si>
    <t>1</t>
  </si>
  <si>
    <t>111</t>
  </si>
  <si>
    <t>312</t>
  </si>
  <si>
    <t>Voľby do NR SR</t>
  </si>
  <si>
    <t>0</t>
  </si>
  <si>
    <t>7</t>
  </si>
  <si>
    <t>Matrika</t>
  </si>
  <si>
    <t>5</t>
  </si>
  <si>
    <t>Životné prostredie</t>
  </si>
  <si>
    <t>8</t>
  </si>
  <si>
    <t>6</t>
  </si>
  <si>
    <t>Školstvo</t>
  </si>
  <si>
    <t xml:space="preserve"> </t>
  </si>
  <si>
    <t>MŠ predškoláci</t>
  </si>
  <si>
    <t>Environmentálny fond - odvodnenie</t>
  </si>
  <si>
    <t>41</t>
  </si>
  <si>
    <t>003</t>
  </si>
  <si>
    <t>Výnos dane z príjmov FO</t>
  </si>
  <si>
    <t>133</t>
  </si>
  <si>
    <t>012</t>
  </si>
  <si>
    <t>Daň za KO a drobný stavebný odpad</t>
  </si>
  <si>
    <t>223</t>
  </si>
  <si>
    <t>Poplatky a platby za ČOV</t>
  </si>
  <si>
    <t>Poplatky a platby MŠ stravné</t>
  </si>
  <si>
    <t>292</t>
  </si>
  <si>
    <t>027</t>
  </si>
  <si>
    <t>ROEP</t>
  </si>
  <si>
    <t>72</t>
  </si>
  <si>
    <t>311</t>
  </si>
  <si>
    <t>Tuz. Bežné granty - 700. výročie</t>
  </si>
  <si>
    <t>331</t>
  </si>
  <si>
    <t>Zahraničný grant - Perbete községért alapítvány</t>
  </si>
  <si>
    <t>2</t>
  </si>
  <si>
    <t>43</t>
  </si>
  <si>
    <t>231</t>
  </si>
  <si>
    <t>Príjem z predaja nábytku</t>
  </si>
  <si>
    <t>3</t>
  </si>
  <si>
    <t>211</t>
  </si>
  <si>
    <t>004</t>
  </si>
  <si>
    <t>Poplatky a platby za stravné ZŠS</t>
  </si>
  <si>
    <t>242</t>
  </si>
  <si>
    <t>Úroky z vkladov podn. Účet</t>
  </si>
  <si>
    <t>46</t>
  </si>
  <si>
    <t>454</t>
  </si>
  <si>
    <t>002</t>
  </si>
  <si>
    <t>Prevod z RF - havaria OcÚ</t>
  </si>
  <si>
    <t>Príjmy</t>
  </si>
  <si>
    <t>Výdavky</t>
  </si>
  <si>
    <t>611</t>
  </si>
  <si>
    <t>Tarifný plat - podnikanie</t>
  </si>
  <si>
    <t>612</t>
  </si>
  <si>
    <t>Osobný príplatok - podnikanie</t>
  </si>
  <si>
    <t>Ostatné príplatky - podnikanie</t>
  </si>
  <si>
    <t>623</t>
  </si>
  <si>
    <t>Bežný rozpočet</t>
  </si>
  <si>
    <t>Kapitálový rozpočet</t>
  </si>
  <si>
    <t>Finančné operácie</t>
  </si>
  <si>
    <t>Poistné do ZP</t>
  </si>
  <si>
    <t>625</t>
  </si>
  <si>
    <t>Poistné na nemocenské poistenie</t>
  </si>
  <si>
    <t>Poistné na starobné poistenie</t>
  </si>
  <si>
    <t>Poistné na úrazové poistenie</t>
  </si>
  <si>
    <t>007</t>
  </si>
  <si>
    <t>Na poistenie v nezamestnanosti</t>
  </si>
  <si>
    <t>005</t>
  </si>
  <si>
    <t>Na poistenie do rez. fondu solidarity</t>
  </si>
  <si>
    <t>633</t>
  </si>
  <si>
    <t>011</t>
  </si>
  <si>
    <t>Potraviny ZŠS</t>
  </si>
  <si>
    <t>634</t>
  </si>
  <si>
    <t>Palivo, mazivá, oleje</t>
  </si>
  <si>
    <t>637</t>
  </si>
  <si>
    <t>Konzultácie VEMA</t>
  </si>
  <si>
    <t>Poplatky za účet - podnikanie</t>
  </si>
  <si>
    <t>Poplatky za účet - ZŠS</t>
  </si>
  <si>
    <t>016</t>
  </si>
  <si>
    <t>Odvod do sociálneho fondu</t>
  </si>
  <si>
    <t>035</t>
  </si>
  <si>
    <t>Dane</t>
  </si>
  <si>
    <t xml:space="preserve">01 02 </t>
  </si>
  <si>
    <t>Členstvo v jednotlivých združeniach</t>
  </si>
  <si>
    <t>642</t>
  </si>
  <si>
    <t>006</t>
  </si>
  <si>
    <t>Členské príspevky</t>
  </si>
  <si>
    <t>01 03</t>
  </si>
  <si>
    <t>Trvalo udržateľný rozvoj obce</t>
  </si>
  <si>
    <t>02 01</t>
  </si>
  <si>
    <t>Miestne komunikácie</t>
  </si>
  <si>
    <t>Všeobecný materiál</t>
  </si>
  <si>
    <t>Servis, údržba, opravy</t>
  </si>
  <si>
    <t>635</t>
  </si>
  <si>
    <t>Údržba budov, objektov, dopr. značiek</t>
  </si>
  <si>
    <t>02 04 Zásobovanie vodou</t>
  </si>
  <si>
    <t>632</t>
  </si>
  <si>
    <t>Elektrická energia - verejné studne</t>
  </si>
  <si>
    <t>02 08</t>
  </si>
  <si>
    <t>Bezné transfery - kultura</t>
  </si>
  <si>
    <t>Bezné transfery - cirkvi</t>
  </si>
  <si>
    <t>Transféry záujmovým združeniam</t>
  </si>
  <si>
    <t>03 01</t>
  </si>
  <si>
    <t>Nakladanie s komunálnym odpadom</t>
  </si>
  <si>
    <t>Ostatné príplatky</t>
  </si>
  <si>
    <t>614</t>
  </si>
  <si>
    <t>Odmeny</t>
  </si>
  <si>
    <t>Energie</t>
  </si>
  <si>
    <t>03 02</t>
  </si>
  <si>
    <t>Zberný dvor separovaného odpadu</t>
  </si>
  <si>
    <t>Poistenie</t>
  </si>
  <si>
    <t>015</t>
  </si>
  <si>
    <t>Poistné - majetok ZDSO</t>
  </si>
  <si>
    <t>Prídel do SF</t>
  </si>
  <si>
    <t>03 03</t>
  </si>
  <si>
    <t>ČOV</t>
  </si>
  <si>
    <t>Na invalidné poistenie</t>
  </si>
  <si>
    <t>04 01</t>
  </si>
  <si>
    <t>Policajné služby</t>
  </si>
  <si>
    <t>621</t>
  </si>
  <si>
    <t>Poistné do VŠZP</t>
  </si>
  <si>
    <t>Poistné do iných ZP</t>
  </si>
  <si>
    <t>04 02</t>
  </si>
  <si>
    <t>Ochrana pred požiarmi</t>
  </si>
  <si>
    <t>05 01</t>
  </si>
  <si>
    <t>Predškolská výchova</t>
  </si>
  <si>
    <t>05 01 01</t>
  </si>
  <si>
    <t>Materská škola</t>
  </si>
  <si>
    <t>Predškoláci</t>
  </si>
  <si>
    <t>Telefón</t>
  </si>
  <si>
    <t>Prepravné</t>
  </si>
  <si>
    <t>Údržba interiérového vybavenia</t>
  </si>
  <si>
    <t>05 01 02</t>
  </si>
  <si>
    <t>Materská škola s VJM</t>
  </si>
  <si>
    <t>Všeobecné služby</t>
  </si>
  <si>
    <t>Nemocenské dávky</t>
  </si>
  <si>
    <t>Nábytok - Perbete községért alapítvány</t>
  </si>
  <si>
    <t xml:space="preserve">05 04 </t>
  </si>
  <si>
    <t>Školské stravovanie</t>
  </si>
  <si>
    <t>Tarifný plat</t>
  </si>
  <si>
    <t>05 04 02</t>
  </si>
  <si>
    <t>05 04 01</t>
  </si>
  <si>
    <t>Školské stravovanie ZŠ</t>
  </si>
  <si>
    <t>Školské stravovanie MŠ</t>
  </si>
  <si>
    <t>Poistné do ostatných ZP</t>
  </si>
  <si>
    <t>06 01</t>
  </si>
  <si>
    <t>Futbalový štadión</t>
  </si>
  <si>
    <t>Údržba strojov</t>
  </si>
  <si>
    <t>06 02</t>
  </si>
  <si>
    <t>Športová hala</t>
  </si>
  <si>
    <t>Poštové a telekomunikačné služby</t>
  </si>
  <si>
    <t>06 03</t>
  </si>
  <si>
    <t>Podporené športy</t>
  </si>
  <si>
    <t>Futbal, šach, stolny tenis, poľovn, volejbal atď</t>
  </si>
  <si>
    <t>07 01</t>
  </si>
  <si>
    <t>Kultúrny dom a knižnica</t>
  </si>
  <si>
    <t>631</t>
  </si>
  <si>
    <t>Cestovné</t>
  </si>
  <si>
    <t>Telefon</t>
  </si>
  <si>
    <t>07 02</t>
  </si>
  <si>
    <t>Ostatné kultúrne služby</t>
  </si>
  <si>
    <t>07 02 01</t>
  </si>
  <si>
    <t>Oslavy 700. výročia obce Pribeta</t>
  </si>
  <si>
    <t>07 02 03</t>
  </si>
  <si>
    <t>Degustácia vín</t>
  </si>
  <si>
    <t>08 02</t>
  </si>
  <si>
    <t>Opatrovateľská služba</t>
  </si>
  <si>
    <t>09 01</t>
  </si>
  <si>
    <t>Obecný úrad</t>
  </si>
  <si>
    <t>Poistné do zdrav. Poisťovní</t>
  </si>
  <si>
    <t>Nemocenské poistenie</t>
  </si>
  <si>
    <t>Starobné poistenie</t>
  </si>
  <si>
    <t xml:space="preserve">625 </t>
  </si>
  <si>
    <t>Úrazové poistenie</t>
  </si>
  <si>
    <t>Invalidné poistenie</t>
  </si>
  <si>
    <t>Poistenie v nezamestnanosti</t>
  </si>
  <si>
    <t>Do RF solidarity</t>
  </si>
  <si>
    <t xml:space="preserve">Poistenie  </t>
  </si>
  <si>
    <t>Dane, RTVS, zrážková daň</t>
  </si>
  <si>
    <t xml:space="preserve">09 02 01 </t>
  </si>
  <si>
    <t>Register obyvateľov</t>
  </si>
  <si>
    <t>09 02 02</t>
  </si>
  <si>
    <t>09 02 03</t>
  </si>
  <si>
    <t>09 05</t>
  </si>
  <si>
    <t>Ostatné ZP</t>
  </si>
  <si>
    <t>Poštové služby</t>
  </si>
  <si>
    <t>Reprezentačné</t>
  </si>
  <si>
    <t>Palivo</t>
  </si>
  <si>
    <t>026</t>
  </si>
  <si>
    <t>Odmeny a príspevky</t>
  </si>
  <si>
    <t>716</t>
  </si>
  <si>
    <t>Projektová dokumentácia - odvodnenie</t>
  </si>
  <si>
    <t>717</t>
  </si>
  <si>
    <t>Vybudovanie a oprava odvodňovacích jarkov</t>
  </si>
  <si>
    <t>05 02</t>
  </si>
  <si>
    <t>Základné školy</t>
  </si>
  <si>
    <t>Prevod z RF - havária ZŠ</t>
  </si>
  <si>
    <t>233</t>
  </si>
  <si>
    <t>Príjem z predaja pozemkov</t>
  </si>
  <si>
    <t>Finančné operácie - Podnikanie</t>
  </si>
  <si>
    <t>Príjem z podnikania - HON</t>
  </si>
  <si>
    <t>Príjem z podnikania - štrk, piesok</t>
  </si>
  <si>
    <t>Príjem z podnikania - účt.</t>
  </si>
  <si>
    <t>Príjem z podnikania - predaj knihy</t>
  </si>
  <si>
    <t>Príjem z podnikania - predaj darč-predmetov</t>
  </si>
  <si>
    <t>Darčekové predmety - 700. ročné výročie</t>
  </si>
  <si>
    <t>009</t>
  </si>
  <si>
    <t>Kniha - 700. ročné výročie</t>
  </si>
  <si>
    <t>Spolu</t>
  </si>
  <si>
    <t>Úprava príjmov celkom</t>
  </si>
  <si>
    <t>Finančné operácie - spolu</t>
  </si>
  <si>
    <t>Z toho</t>
  </si>
  <si>
    <t>ZŠ</t>
  </si>
  <si>
    <t>norm.</t>
  </si>
  <si>
    <t>174.340 eur</t>
  </si>
  <si>
    <t>nenorm.</t>
  </si>
  <si>
    <t>ZŠ s VJM</t>
  </si>
  <si>
    <t>255.277 eur</t>
  </si>
  <si>
    <t>3.600 eur - asistent učiteľa</t>
  </si>
  <si>
    <t>3.236 eur - vzdelávacie poukazy</t>
  </si>
  <si>
    <t>4.560 eur - vzdelávacie poukazy</t>
  </si>
  <si>
    <t>Bežný rozpočet - spolu</t>
  </si>
  <si>
    <t>Kapitálový rozpočet - spolu</t>
  </si>
  <si>
    <t>Bežné príjmy</t>
  </si>
  <si>
    <t>Kapitálové príjmy - granty</t>
  </si>
  <si>
    <t>Príjmové finančné operácie</t>
  </si>
  <si>
    <t>Rozpočtové príjmy spolu</t>
  </si>
  <si>
    <t>Schválený rozpočet</t>
  </si>
  <si>
    <t>I. úprava</t>
  </si>
  <si>
    <t>Upravený rozpočet</t>
  </si>
  <si>
    <t>Bežné výdavky</t>
  </si>
  <si>
    <t>Kapitálové výdavky</t>
  </si>
  <si>
    <t>Výdavkové finančné operácie</t>
  </si>
  <si>
    <t>Rozpočtové výdavky spolu</t>
  </si>
  <si>
    <t>Odmeny zamestnancov mimoprac. pomeru</t>
  </si>
  <si>
    <t xml:space="preserve">Regenerácia sídiel - ext. man., stav. dozor, iné </t>
  </si>
  <si>
    <t>Rutinná a štan. údržba budov (havaria ZŠ a OcÚ)</t>
  </si>
  <si>
    <t>Prevod z RF - EF -  odvodn., spoluúčasť, projekt</t>
  </si>
  <si>
    <t>v súlade s prognózou na rok 2012. Príjmová časť kapitálového rozpočtu je doplnená o dotáciu z Environmentálneho fondu na minimalizáciu negatív-</t>
  </si>
  <si>
    <t>nych účinkov dažďových vôd v intraviláne obce. Príjmové finančné operácie sú doplnené o príjmy z podnikania, prevody z rezervného fondu na</t>
  </si>
  <si>
    <t xml:space="preserve">V príjmovej časti bežného rozpočtu je I. úprava rozpočtu zameraná hlavne na úpravu sumy poskytnutých dotácií (prenesené kompetencie štátnej </t>
  </si>
  <si>
    <t xml:space="preserve">správy, z ÚNSK, voľby do NR SR, Perbete Községért Alapítvány). Je znížená suma poplatkov za komunálny odpad a drobný stavebný odpad </t>
  </si>
  <si>
    <t>s ohľadom na sadzbu poplatku 10 eur na osobu. Ďalej je opravená chyba nesprávne narozpočtovaných príjmov za poplatky a stravné MŠ,</t>
  </si>
  <si>
    <t>Vo výdavkovej časti bežného rozpočtu je I. úprava rozpočtu zameraná na úpravy výdavkov podľa doteraz známeho stavu, ako najdôležitejšie</t>
  </si>
  <si>
    <t xml:space="preserve">kompetencií štátnej správy a doplnenie výdavkov na voľby do NR SR. Vo výdavkovej časti kapitálového rozpočtu je úprava zameraná na zapracovanie </t>
  </si>
  <si>
    <t>doplnená predpokladaná suma dotácií na 700. výročie obce Pribeta, doplnené príjmy za ROEP a položka výnosu DPFO je navýšená o 10.000 eur</t>
  </si>
  <si>
    <t>projekt odvodnenia obce a riešenie havarijných stavov. Ďalej sú tu doplnené príjmy z predaja darčekových predmetov a knihy na oslavách 700. výro-</t>
  </si>
  <si>
    <t>uvádzam doplnenie výdavkov na opravu miestnych komunikácií, úprava poskytnutých transférov podľa skutočnej výšky poskytnutých dotácií miest-</t>
  </si>
  <si>
    <t xml:space="preserve">nym org., navýšenie nesprávne rozpočtovaných energií na ČOV, úprava rozpočtu ZŠ, navýšenie výdavkov na 700. výročie obce Pribeta o 2546 eur, </t>
  </si>
  <si>
    <t>výdavkov na projekt a realizáciu odvodnenia intravilánu obce. Vo výdavkových fin.operáciách sú doplnené výdavky na podnikanie, školské stravova-</t>
  </si>
  <si>
    <t xml:space="preserve">navýšenie výdavkov na degustáciu vín, úprava výdavkov na mzdy v programe Obecný úrad , doplnenie výdavkov na mzdy v oblastiach prenesených </t>
  </si>
  <si>
    <t>Vypracovala: Ing. Soňa Zahorcseková</t>
  </si>
  <si>
    <t>v Pribete, 24.5.2012</t>
  </si>
  <si>
    <t xml:space="preserve">nie a nákup knihy a darčekových predmetov pri príležitosti 700. výročia dní obce Pribeta.  </t>
  </si>
  <si>
    <t>Verejná zeleň</t>
  </si>
  <si>
    <t>Palivo-PHM do kosačky</t>
  </si>
  <si>
    <t>Rutinná údržba prevádzk. Strojov</t>
  </si>
  <si>
    <t>Servis</t>
  </si>
  <si>
    <t xml:space="preserve">02 02 </t>
  </si>
  <si>
    <t>Pracovný odev</t>
  </si>
  <si>
    <t>010</t>
  </si>
  <si>
    <t xml:space="preserve">Poštovné </t>
  </si>
  <si>
    <t>13A1</t>
  </si>
  <si>
    <t>453</t>
  </si>
  <si>
    <t>Zostat.prostr.z predch.r.-HN strava MŠ,ZŠ</t>
  </si>
  <si>
    <t>Vrátenie dotácie ÚPSVaR, MŠ a ZŠ</t>
  </si>
  <si>
    <t>čia prvej písomnej zmienky o obci. Príjmy na knihu a darčekové predmety sú nižšie ako plánované výdavky.</t>
  </si>
  <si>
    <r>
      <t>I. úprava rozpočtu vychádza z reálneho plnenia rozpočtu v období od 1.1.2012 - 30.4.2012, kedy boli príjmy plnené na 20</t>
    </r>
    <r>
      <rPr>
        <sz val="11"/>
        <color indexed="8"/>
        <rFont val="Times New Roman"/>
        <family val="1"/>
      </rPr>
      <t>%</t>
    </r>
    <r>
      <rPr>
        <sz val="11"/>
        <color indexed="8"/>
        <rFont val="Calibri"/>
        <family val="2"/>
      </rPr>
      <t xml:space="preserve"> a výdavky na 14</t>
    </r>
    <r>
      <rPr>
        <sz val="11"/>
        <color indexed="8"/>
        <rFont val="Times New Roman"/>
        <family val="1"/>
      </rPr>
      <t>%</t>
    </r>
    <r>
      <rPr>
        <sz val="11"/>
        <color indexed="8"/>
        <rFont val="Calibri"/>
        <family val="2"/>
      </rPr>
      <t>. Nakoľko</t>
    </r>
  </si>
  <si>
    <t>na nové, v rozpočte neplánované aktivity a zmeny hlavne v oblasti materiálových výdavkov, služieb a energií.</t>
  </si>
  <si>
    <t>takéto plnenie rozpočtu je pre obec priaznivé, nie je potrebné zapracovať veľké zmeny, a preto sú navrhnuté rozpočtové opatrenia zamerané hlavne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</si>
</sst>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37" fillId="0" borderId="0" xfId="0" applyNumberFormat="1" applyFont="1" applyFill="1" applyAlignment="1">
      <alignment/>
    </xf>
    <xf numFmtId="4" fontId="37" fillId="0" borderId="0" xfId="0" applyNumberFormat="1" applyFont="1" applyAlignment="1">
      <alignment horizontal="center"/>
    </xf>
    <xf numFmtId="4" fontId="45" fillId="0" borderId="0" xfId="0" applyNumberFormat="1" applyFont="1" applyAlignment="1">
      <alignment/>
    </xf>
    <xf numFmtId="49" fontId="46" fillId="0" borderId="10" xfId="0" applyNumberFormat="1" applyFont="1" applyBorder="1" applyAlignment="1">
      <alignment/>
    </xf>
    <xf numFmtId="49" fontId="47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49" fontId="48" fillId="0" borderId="11" xfId="0" applyNumberFormat="1" applyFont="1" applyBorder="1" applyAlignment="1">
      <alignment/>
    </xf>
    <xf numFmtId="49" fontId="48" fillId="0" borderId="12" xfId="0" applyNumberFormat="1" applyFont="1" applyBorder="1" applyAlignment="1">
      <alignment/>
    </xf>
    <xf numFmtId="49" fontId="48" fillId="0" borderId="13" xfId="0" applyNumberFormat="1" applyFont="1" applyBorder="1" applyAlignment="1">
      <alignment/>
    </xf>
    <xf numFmtId="4" fontId="49" fillId="0" borderId="13" xfId="0" applyNumberFormat="1" applyFont="1" applyBorder="1" applyAlignment="1">
      <alignment/>
    </xf>
    <xf numFmtId="4" fontId="48" fillId="0" borderId="13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0" fontId="3" fillId="16" borderId="10" xfId="0" applyFont="1" applyFill="1" applyBorder="1" applyAlignment="1">
      <alignment/>
    </xf>
    <xf numFmtId="49" fontId="47" fillId="16" borderId="11" xfId="0" applyNumberFormat="1" applyFont="1" applyFill="1" applyBorder="1" applyAlignment="1">
      <alignment/>
    </xf>
    <xf numFmtId="49" fontId="47" fillId="16" borderId="12" xfId="0" applyNumberFormat="1" applyFont="1" applyFill="1" applyBorder="1" applyAlignment="1">
      <alignment/>
    </xf>
    <xf numFmtId="49" fontId="47" fillId="16" borderId="13" xfId="0" applyNumberFormat="1" applyFont="1" applyFill="1" applyBorder="1" applyAlignment="1">
      <alignment/>
    </xf>
    <xf numFmtId="4" fontId="47" fillId="16" borderId="13" xfId="0" applyNumberFormat="1" applyFont="1" applyFill="1" applyBorder="1" applyAlignment="1">
      <alignment/>
    </xf>
    <xf numFmtId="4" fontId="48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2" fillId="0" borderId="13" xfId="0" applyNumberFormat="1" applyFont="1" applyBorder="1" applyAlignment="1">
      <alignment/>
    </xf>
    <xf numFmtId="4" fontId="3" fillId="16" borderId="13" xfId="0" applyNumberFormat="1" applyFont="1" applyFill="1" applyBorder="1" applyAlignment="1">
      <alignment/>
    </xf>
    <xf numFmtId="49" fontId="47" fillId="16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7"/>
  <sheetViews>
    <sheetView tabSelected="1" zoomScalePageLayoutView="0" workbookViewId="0" topLeftCell="A220">
      <selection activeCell="A4" sqref="A4:J4"/>
    </sheetView>
  </sheetViews>
  <sheetFormatPr defaultColWidth="9.140625" defaultRowHeight="15"/>
  <cols>
    <col min="6" max="6" width="33.00390625" style="0" customWidth="1"/>
    <col min="8" max="8" width="14.7109375" style="2" bestFit="1" customWidth="1"/>
    <col min="9" max="9" width="13.00390625" style="4" customWidth="1"/>
    <col min="10" max="10" width="14.57421875" style="2" customWidth="1"/>
  </cols>
  <sheetData>
    <row r="1" spans="1:10" ht="27" customHeight="1">
      <c r="A1" s="40" t="s">
        <v>9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45" t="s">
        <v>277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37" customFormat="1" ht="15">
      <c r="A3" s="45" t="s">
        <v>279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37" customFormat="1" ht="15">
      <c r="A4" s="45" t="s">
        <v>278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8" customHeight="1">
      <c r="A5" s="42" t="s">
        <v>59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5">
      <c r="A6" s="39" t="s">
        <v>250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ht="15">
      <c r="A7" s="39" t="s">
        <v>251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5">
      <c r="A8" s="39" t="s">
        <v>252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5">
      <c r="A9" s="38" t="s">
        <v>255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">
      <c r="A10" s="38" t="s">
        <v>248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>
      <c r="A11" s="38" t="s">
        <v>249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5">
      <c r="A12" s="38" t="s">
        <v>256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">
      <c r="A13" s="35" t="s">
        <v>276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" customFormat="1" ht="15">
      <c r="A14" s="3" t="s">
        <v>0</v>
      </c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H14" s="4" t="s">
        <v>6</v>
      </c>
      <c r="I14" s="4" t="s">
        <v>7</v>
      </c>
      <c r="J14" s="4" t="s">
        <v>8</v>
      </c>
    </row>
    <row r="15" spans="1:10" s="3" customFormat="1" ht="15">
      <c r="A15" s="3" t="s">
        <v>67</v>
      </c>
      <c r="H15" s="4"/>
      <c r="I15" s="4"/>
      <c r="J15" s="4"/>
    </row>
    <row r="16" spans="1:10" s="1" customFormat="1" ht="15">
      <c r="A16" s="1">
        <v>1</v>
      </c>
      <c r="B16" s="1">
        <v>111</v>
      </c>
      <c r="C16" s="1">
        <v>312</v>
      </c>
      <c r="D16" s="1" t="s">
        <v>10</v>
      </c>
      <c r="E16" s="1" t="s">
        <v>25</v>
      </c>
      <c r="F16" s="1" t="s">
        <v>12</v>
      </c>
      <c r="H16" s="2">
        <v>400</v>
      </c>
      <c r="I16" s="4">
        <v>-50</v>
      </c>
      <c r="J16" s="2">
        <v>350</v>
      </c>
    </row>
    <row r="17" spans="1:10" s="1" customFormat="1" ht="15">
      <c r="A17" s="1" t="s">
        <v>13</v>
      </c>
      <c r="B17" s="1" t="s">
        <v>14</v>
      </c>
      <c r="C17" s="1" t="s">
        <v>15</v>
      </c>
      <c r="D17" s="1" t="s">
        <v>10</v>
      </c>
      <c r="E17" s="1" t="s">
        <v>13</v>
      </c>
      <c r="F17" s="1" t="s">
        <v>16</v>
      </c>
      <c r="H17" s="2">
        <v>0</v>
      </c>
      <c r="I17" s="4">
        <v>1734</v>
      </c>
      <c r="J17" s="2">
        <v>1734</v>
      </c>
    </row>
    <row r="18" spans="1:10" s="1" customFormat="1" ht="15">
      <c r="A18" s="1" t="s">
        <v>13</v>
      </c>
      <c r="B18" s="1" t="s">
        <v>14</v>
      </c>
      <c r="C18" s="1" t="s">
        <v>15</v>
      </c>
      <c r="D18" s="1" t="s">
        <v>10</v>
      </c>
      <c r="E18" s="1" t="s">
        <v>18</v>
      </c>
      <c r="F18" s="1" t="s">
        <v>19</v>
      </c>
      <c r="H18" s="2">
        <v>3812</v>
      </c>
      <c r="I18" s="4">
        <v>-28</v>
      </c>
      <c r="J18" s="2">
        <v>3784</v>
      </c>
    </row>
    <row r="19" spans="1:10" s="1" customFormat="1" ht="15">
      <c r="A19" s="1" t="s">
        <v>13</v>
      </c>
      <c r="B19" s="1" t="s">
        <v>14</v>
      </c>
      <c r="C19" s="1" t="s">
        <v>15</v>
      </c>
      <c r="D19" s="1" t="s">
        <v>10</v>
      </c>
      <c r="E19" s="1" t="s">
        <v>20</v>
      </c>
      <c r="F19" s="1" t="s">
        <v>21</v>
      </c>
      <c r="H19" s="2">
        <v>345</v>
      </c>
      <c r="I19" s="4">
        <v>-19</v>
      </c>
      <c r="J19" s="2">
        <v>326</v>
      </c>
    </row>
    <row r="20" spans="1:10" s="1" customFormat="1" ht="15">
      <c r="A20" s="1" t="s">
        <v>13</v>
      </c>
      <c r="B20" s="1" t="s">
        <v>14</v>
      </c>
      <c r="C20" s="1" t="s">
        <v>15</v>
      </c>
      <c r="D20" s="1" t="s">
        <v>10</v>
      </c>
      <c r="E20" s="1" t="s">
        <v>22</v>
      </c>
      <c r="F20" s="1" t="s">
        <v>190</v>
      </c>
      <c r="H20" s="2">
        <v>996</v>
      </c>
      <c r="I20" s="4">
        <v>-1</v>
      </c>
      <c r="J20" s="2">
        <v>995</v>
      </c>
    </row>
    <row r="21" spans="1:10" s="1" customFormat="1" ht="15">
      <c r="A21" s="1" t="s">
        <v>13</v>
      </c>
      <c r="B21" s="1" t="s">
        <v>14</v>
      </c>
      <c r="C21" s="1" t="s">
        <v>15</v>
      </c>
      <c r="D21" s="1" t="s">
        <v>10</v>
      </c>
      <c r="E21" s="1" t="s">
        <v>23</v>
      </c>
      <c r="F21" s="1" t="s">
        <v>24</v>
      </c>
      <c r="H21" s="2">
        <v>421859</v>
      </c>
      <c r="I21" s="4">
        <v>19154</v>
      </c>
      <c r="J21" s="2">
        <v>441013</v>
      </c>
    </row>
    <row r="22" spans="1:10" s="1" customFormat="1" ht="15">
      <c r="A22" s="1" t="s">
        <v>13</v>
      </c>
      <c r="B22" s="1" t="s">
        <v>14</v>
      </c>
      <c r="C22" s="1" t="s">
        <v>15</v>
      </c>
      <c r="D22" s="1" t="s">
        <v>10</v>
      </c>
      <c r="E22" s="1" t="s">
        <v>17</v>
      </c>
      <c r="F22" s="1" t="s">
        <v>26</v>
      </c>
      <c r="H22" s="2">
        <v>2610</v>
      </c>
      <c r="I22" s="4">
        <v>42</v>
      </c>
      <c r="J22" s="2">
        <v>2652</v>
      </c>
    </row>
    <row r="23" spans="1:10" s="5" customFormat="1" ht="15">
      <c r="A23" s="5" t="s">
        <v>13</v>
      </c>
      <c r="B23" s="5" t="s">
        <v>28</v>
      </c>
      <c r="C23" s="5" t="s">
        <v>14</v>
      </c>
      <c r="D23" s="5" t="s">
        <v>29</v>
      </c>
      <c r="F23" s="5" t="s">
        <v>30</v>
      </c>
      <c r="H23" s="6">
        <v>519000</v>
      </c>
      <c r="I23" s="11">
        <v>10000</v>
      </c>
      <c r="J23" s="6">
        <v>529000</v>
      </c>
    </row>
    <row r="24" spans="1:10" s="1" customFormat="1" ht="15">
      <c r="A24" s="1" t="s">
        <v>13</v>
      </c>
      <c r="B24" s="1" t="s">
        <v>28</v>
      </c>
      <c r="C24" s="1" t="s">
        <v>31</v>
      </c>
      <c r="D24" s="1" t="s">
        <v>32</v>
      </c>
      <c r="F24" s="1" t="s">
        <v>33</v>
      </c>
      <c r="H24" s="2">
        <v>31493</v>
      </c>
      <c r="I24" s="4">
        <v>-3150</v>
      </c>
      <c r="J24" s="2">
        <v>28343</v>
      </c>
    </row>
    <row r="25" spans="1:10" s="1" customFormat="1" ht="15">
      <c r="A25" s="1" t="s">
        <v>13</v>
      </c>
      <c r="B25" s="1" t="s">
        <v>28</v>
      </c>
      <c r="C25" s="1" t="s">
        <v>34</v>
      </c>
      <c r="D25" s="1" t="s">
        <v>10</v>
      </c>
      <c r="E25" s="1" t="s">
        <v>22</v>
      </c>
      <c r="F25" s="1" t="s">
        <v>35</v>
      </c>
      <c r="H25" s="2">
        <v>0</v>
      </c>
      <c r="I25" s="4">
        <v>600</v>
      </c>
      <c r="J25" s="2">
        <v>600</v>
      </c>
    </row>
    <row r="26" spans="1:10" s="1" customFormat="1" ht="15">
      <c r="A26" s="1" t="s">
        <v>13</v>
      </c>
      <c r="B26" s="1" t="s">
        <v>28</v>
      </c>
      <c r="C26" s="1" t="s">
        <v>34</v>
      </c>
      <c r="D26" s="1" t="s">
        <v>29</v>
      </c>
      <c r="E26" s="1" t="s">
        <v>13</v>
      </c>
      <c r="F26" s="1" t="s">
        <v>36</v>
      </c>
      <c r="H26" s="2">
        <v>2000</v>
      </c>
      <c r="I26" s="4">
        <v>-2000</v>
      </c>
      <c r="J26" s="2">
        <v>0</v>
      </c>
    </row>
    <row r="27" spans="1:10" s="1" customFormat="1" ht="15">
      <c r="A27" s="1" t="s">
        <v>13</v>
      </c>
      <c r="B27" s="1" t="s">
        <v>28</v>
      </c>
      <c r="C27" s="1" t="s">
        <v>37</v>
      </c>
      <c r="D27" s="1" t="s">
        <v>38</v>
      </c>
      <c r="F27" s="1" t="s">
        <v>39</v>
      </c>
      <c r="H27" s="2">
        <v>0</v>
      </c>
      <c r="I27" s="4">
        <v>1000</v>
      </c>
      <c r="J27" s="2">
        <v>1000</v>
      </c>
    </row>
    <row r="28" spans="1:10" s="1" customFormat="1" ht="15">
      <c r="A28" s="1" t="s">
        <v>13</v>
      </c>
      <c r="B28" s="1" t="s">
        <v>40</v>
      </c>
      <c r="C28" s="1" t="s">
        <v>41</v>
      </c>
      <c r="E28" s="1" t="s">
        <v>13</v>
      </c>
      <c r="F28" s="1" t="s">
        <v>42</v>
      </c>
      <c r="H28" s="2">
        <v>0</v>
      </c>
      <c r="I28" s="4">
        <v>2000</v>
      </c>
      <c r="J28" s="2">
        <v>2000</v>
      </c>
    </row>
    <row r="29" spans="1:10" s="1" customFormat="1" ht="15">
      <c r="A29" s="1" t="s">
        <v>13</v>
      </c>
      <c r="B29" s="1" t="s">
        <v>40</v>
      </c>
      <c r="C29" s="1" t="s">
        <v>43</v>
      </c>
      <c r="D29" s="1" t="s">
        <v>10</v>
      </c>
      <c r="F29" s="1" t="s">
        <v>44</v>
      </c>
      <c r="H29" s="2">
        <v>0</v>
      </c>
      <c r="I29" s="4">
        <v>500</v>
      </c>
      <c r="J29" s="2">
        <v>500</v>
      </c>
    </row>
    <row r="30" spans="1:10" s="3" customFormat="1" ht="15">
      <c r="A30" s="3" t="s">
        <v>218</v>
      </c>
      <c r="H30" s="4"/>
      <c r="I30" s="4">
        <f>SUM(I16:I29)</f>
        <v>29782</v>
      </c>
      <c r="J30" s="4"/>
    </row>
    <row r="31" spans="8:10" s="3" customFormat="1" ht="9" customHeight="1">
      <c r="H31" s="4"/>
      <c r="I31" s="4"/>
      <c r="J31" s="4"/>
    </row>
    <row r="32" spans="1:10" s="1" customFormat="1" ht="15">
      <c r="A32" s="3" t="s">
        <v>68</v>
      </c>
      <c r="H32" s="2"/>
      <c r="I32" s="4"/>
      <c r="J32" s="2"/>
    </row>
    <row r="33" spans="1:10" s="1" customFormat="1" ht="15">
      <c r="A33" s="1" t="s">
        <v>45</v>
      </c>
      <c r="B33" s="1" t="s">
        <v>46</v>
      </c>
      <c r="C33" s="1" t="s">
        <v>47</v>
      </c>
      <c r="F33" s="1" t="s">
        <v>48</v>
      </c>
      <c r="H33" s="2">
        <v>0</v>
      </c>
      <c r="I33" s="4">
        <v>100</v>
      </c>
      <c r="J33" s="2">
        <v>100</v>
      </c>
    </row>
    <row r="34" spans="1:10" s="1" customFormat="1" ht="15">
      <c r="A34" s="1" t="s">
        <v>45</v>
      </c>
      <c r="B34" s="1" t="s">
        <v>46</v>
      </c>
      <c r="C34" s="1" t="s">
        <v>207</v>
      </c>
      <c r="D34" s="1" t="s">
        <v>10</v>
      </c>
      <c r="F34" s="1" t="s">
        <v>208</v>
      </c>
      <c r="H34" s="2">
        <v>1200</v>
      </c>
      <c r="I34" s="4">
        <v>-100</v>
      </c>
      <c r="J34" s="2">
        <v>1100</v>
      </c>
    </row>
    <row r="35" spans="1:10" s="1" customFormat="1" ht="15">
      <c r="A35" s="1" t="s">
        <v>13</v>
      </c>
      <c r="B35" s="1" t="s">
        <v>14</v>
      </c>
      <c r="C35" s="1" t="s">
        <v>15</v>
      </c>
      <c r="D35" s="1" t="s">
        <v>10</v>
      </c>
      <c r="E35" s="1" t="s">
        <v>11</v>
      </c>
      <c r="F35" s="1" t="s">
        <v>27</v>
      </c>
      <c r="H35" s="2">
        <v>0</v>
      </c>
      <c r="I35" s="4">
        <v>22848</v>
      </c>
      <c r="J35" s="2">
        <v>22848</v>
      </c>
    </row>
    <row r="36" spans="1:10" s="3" customFormat="1" ht="15">
      <c r="A36" s="3" t="s">
        <v>218</v>
      </c>
      <c r="H36" s="4"/>
      <c r="I36" s="4">
        <f>SUM(I33:I35)</f>
        <v>22848</v>
      </c>
      <c r="J36" s="4"/>
    </row>
    <row r="37" spans="8:10" s="3" customFormat="1" ht="15">
      <c r="H37" s="4"/>
      <c r="I37" s="4"/>
      <c r="J37" s="4"/>
    </row>
    <row r="38" spans="1:10" s="1" customFormat="1" ht="15">
      <c r="A38" s="3" t="s">
        <v>69</v>
      </c>
      <c r="H38" s="2"/>
      <c r="I38" s="4"/>
      <c r="J38" s="2"/>
    </row>
    <row r="39" spans="1:10" s="1" customFormat="1" ht="15">
      <c r="A39" s="1" t="s">
        <v>49</v>
      </c>
      <c r="C39" s="1" t="s">
        <v>50</v>
      </c>
      <c r="D39" s="1" t="s">
        <v>51</v>
      </c>
      <c r="F39" s="1" t="s">
        <v>210</v>
      </c>
      <c r="H39" s="2">
        <v>0</v>
      </c>
      <c r="I39" s="4">
        <v>1400</v>
      </c>
      <c r="J39" s="2">
        <v>1400</v>
      </c>
    </row>
    <row r="40" spans="1:10" s="1" customFormat="1" ht="15">
      <c r="A40" s="1" t="s">
        <v>49</v>
      </c>
      <c r="C40" s="1" t="s">
        <v>50</v>
      </c>
      <c r="D40" s="1" t="s">
        <v>51</v>
      </c>
      <c r="E40" s="1" t="s">
        <v>17</v>
      </c>
      <c r="F40" s="1" t="s">
        <v>211</v>
      </c>
      <c r="H40" s="2">
        <v>0</v>
      </c>
      <c r="I40" s="4">
        <v>400</v>
      </c>
      <c r="J40" s="2">
        <v>400</v>
      </c>
    </row>
    <row r="41" spans="1:10" s="1" customFormat="1" ht="15">
      <c r="A41" s="1" t="s">
        <v>49</v>
      </c>
      <c r="C41" s="1" t="s">
        <v>50</v>
      </c>
      <c r="D41" s="1" t="s">
        <v>51</v>
      </c>
      <c r="E41" s="1" t="s">
        <v>13</v>
      </c>
      <c r="F41" s="1" t="s">
        <v>212</v>
      </c>
      <c r="H41" s="2">
        <v>0</v>
      </c>
      <c r="I41" s="4">
        <v>5200</v>
      </c>
      <c r="J41" s="2">
        <v>5200</v>
      </c>
    </row>
    <row r="42" spans="1:10" s="1" customFormat="1" ht="15">
      <c r="A42" s="1" t="s">
        <v>49</v>
      </c>
      <c r="C42" s="1" t="s">
        <v>50</v>
      </c>
      <c r="D42" s="1" t="s">
        <v>51</v>
      </c>
      <c r="E42" s="1" t="s">
        <v>45</v>
      </c>
      <c r="F42" s="1" t="s">
        <v>213</v>
      </c>
      <c r="H42" s="2">
        <v>0</v>
      </c>
      <c r="I42" s="4">
        <v>2826</v>
      </c>
      <c r="J42" s="2">
        <v>2826</v>
      </c>
    </row>
    <row r="43" spans="1:10" s="1" customFormat="1" ht="15">
      <c r="A43" s="1" t="s">
        <v>49</v>
      </c>
      <c r="C43" s="1" t="s">
        <v>50</v>
      </c>
      <c r="D43" s="1" t="s">
        <v>51</v>
      </c>
      <c r="E43" s="1" t="s">
        <v>49</v>
      </c>
      <c r="F43" s="1" t="s">
        <v>214</v>
      </c>
      <c r="H43" s="2">
        <v>0</v>
      </c>
      <c r="I43" s="4">
        <v>1527</v>
      </c>
      <c r="J43" s="2">
        <v>1527</v>
      </c>
    </row>
    <row r="44" spans="1:10" s="1" customFormat="1" ht="15">
      <c r="A44" s="1" t="s">
        <v>49</v>
      </c>
      <c r="C44" s="1" t="s">
        <v>34</v>
      </c>
      <c r="D44" s="1" t="s">
        <v>29</v>
      </c>
      <c r="F44" s="1" t="s">
        <v>52</v>
      </c>
      <c r="H44" s="2">
        <v>0</v>
      </c>
      <c r="I44" s="4">
        <v>30000</v>
      </c>
      <c r="J44" s="2">
        <v>30000</v>
      </c>
    </row>
    <row r="45" spans="1:10" s="1" customFormat="1" ht="15">
      <c r="A45" s="1" t="s">
        <v>49</v>
      </c>
      <c r="C45" s="1" t="s">
        <v>53</v>
      </c>
      <c r="F45" s="1" t="s">
        <v>54</v>
      </c>
      <c r="H45" s="2">
        <v>0</v>
      </c>
      <c r="I45" s="4">
        <v>1</v>
      </c>
      <c r="J45" s="2">
        <v>1</v>
      </c>
    </row>
    <row r="46" spans="8:10" s="1" customFormat="1" ht="15">
      <c r="H46" s="2"/>
      <c r="I46" s="4"/>
      <c r="J46" s="2"/>
    </row>
    <row r="47" spans="1:10" s="1" customFormat="1" ht="15">
      <c r="A47" s="1" t="s">
        <v>49</v>
      </c>
      <c r="B47" s="1" t="s">
        <v>55</v>
      </c>
      <c r="C47" s="1" t="s">
        <v>56</v>
      </c>
      <c r="D47" s="1" t="s">
        <v>57</v>
      </c>
      <c r="F47" s="1" t="s">
        <v>58</v>
      </c>
      <c r="H47" s="2">
        <v>0</v>
      </c>
      <c r="I47" s="4">
        <v>1658</v>
      </c>
      <c r="J47" s="2">
        <v>1658</v>
      </c>
    </row>
    <row r="48" spans="1:10" s="1" customFormat="1" ht="15">
      <c r="A48" s="1" t="s">
        <v>49</v>
      </c>
      <c r="B48" s="1" t="s">
        <v>55</v>
      </c>
      <c r="C48" s="1" t="s">
        <v>56</v>
      </c>
      <c r="D48" s="1" t="s">
        <v>57</v>
      </c>
      <c r="F48" s="1" t="s">
        <v>206</v>
      </c>
      <c r="H48" s="2">
        <v>0</v>
      </c>
      <c r="I48" s="4">
        <v>2640</v>
      </c>
      <c r="J48" s="2">
        <v>2640</v>
      </c>
    </row>
    <row r="49" spans="1:10" s="1" customFormat="1" ht="15">
      <c r="A49" s="1" t="s">
        <v>49</v>
      </c>
      <c r="B49" s="1" t="s">
        <v>55</v>
      </c>
      <c r="C49" s="1" t="s">
        <v>56</v>
      </c>
      <c r="D49" s="1" t="s">
        <v>57</v>
      </c>
      <c r="F49" s="1" t="s">
        <v>247</v>
      </c>
      <c r="H49" s="2">
        <v>0</v>
      </c>
      <c r="I49" s="4">
        <v>1863</v>
      </c>
      <c r="J49" s="2">
        <v>1863</v>
      </c>
    </row>
    <row r="50" spans="1:10" s="5" customFormat="1" ht="15">
      <c r="A50" s="5" t="s">
        <v>49</v>
      </c>
      <c r="B50" s="5" t="s">
        <v>272</v>
      </c>
      <c r="C50" s="5" t="s">
        <v>273</v>
      </c>
      <c r="F50" s="5" t="s">
        <v>274</v>
      </c>
      <c r="H50" s="6">
        <v>0</v>
      </c>
      <c r="I50" s="43">
        <v>320.66</v>
      </c>
      <c r="J50" s="6">
        <v>320.66</v>
      </c>
    </row>
    <row r="51" spans="1:10" s="3" customFormat="1" ht="15">
      <c r="A51" s="3" t="s">
        <v>218</v>
      </c>
      <c r="H51" s="4">
        <f>SUM(H39:H49)</f>
        <v>0</v>
      </c>
      <c r="I51" s="4">
        <f>SUM(I39:I50)</f>
        <v>47835.66</v>
      </c>
      <c r="J51" s="4">
        <f>SUM(J39:J49)</f>
        <v>47515</v>
      </c>
    </row>
    <row r="52" spans="8:10" s="3" customFormat="1" ht="15">
      <c r="H52" s="4"/>
      <c r="I52" s="4"/>
      <c r="J52" s="4"/>
    </row>
    <row r="53" spans="1:10" s="3" customFormat="1" ht="15">
      <c r="A53" s="3" t="s">
        <v>219</v>
      </c>
      <c r="H53" s="4"/>
      <c r="I53" s="4">
        <f>I30+I36+I51</f>
        <v>100465.66</v>
      </c>
      <c r="J53" s="4"/>
    </row>
    <row r="54" spans="8:10" s="1" customFormat="1" ht="15">
      <c r="H54" s="2"/>
      <c r="I54" s="4"/>
      <c r="J54" s="2"/>
    </row>
    <row r="55" spans="1:10" s="1" customFormat="1" ht="15.75">
      <c r="A55" s="42" t="s">
        <v>60</v>
      </c>
      <c r="B55" s="42"/>
      <c r="C55" s="42"/>
      <c r="D55" s="42"/>
      <c r="E55" s="42"/>
      <c r="F55" s="42"/>
      <c r="G55" s="42"/>
      <c r="H55" s="42"/>
      <c r="I55" s="42"/>
      <c r="J55" s="42"/>
    </row>
    <row r="56" spans="1:10" s="1" customFormat="1" ht="15">
      <c r="A56" s="39" t="s">
        <v>253</v>
      </c>
      <c r="B56" s="39"/>
      <c r="C56" s="39"/>
      <c r="D56" s="39"/>
      <c r="E56" s="39"/>
      <c r="F56" s="39"/>
      <c r="G56" s="39"/>
      <c r="H56" s="39"/>
      <c r="I56" s="39"/>
      <c r="J56" s="39"/>
    </row>
    <row r="57" spans="1:10" s="1" customFormat="1" ht="15">
      <c r="A57" s="39" t="s">
        <v>257</v>
      </c>
      <c r="B57" s="39"/>
      <c r="C57" s="39"/>
      <c r="D57" s="39"/>
      <c r="E57" s="39"/>
      <c r="F57" s="39"/>
      <c r="G57" s="39"/>
      <c r="H57" s="39"/>
      <c r="I57" s="39"/>
      <c r="J57" s="39"/>
    </row>
    <row r="58" spans="1:10" s="1" customFormat="1" ht="15">
      <c r="A58" s="39" t="s">
        <v>258</v>
      </c>
      <c r="B58" s="39"/>
      <c r="C58" s="39"/>
      <c r="D58" s="39"/>
      <c r="E58" s="39"/>
      <c r="F58" s="39"/>
      <c r="G58" s="39"/>
      <c r="H58" s="39"/>
      <c r="I58" s="39"/>
      <c r="J58" s="39"/>
    </row>
    <row r="59" spans="1:10" s="3" customFormat="1" ht="15">
      <c r="A59" s="38" t="s">
        <v>260</v>
      </c>
      <c r="B59" s="38"/>
      <c r="C59" s="38"/>
      <c r="D59" s="38"/>
      <c r="E59" s="38"/>
      <c r="F59" s="38"/>
      <c r="G59" s="38"/>
      <c r="H59" s="38"/>
      <c r="I59" s="38"/>
      <c r="J59" s="38"/>
    </row>
    <row r="60" spans="1:10" s="1" customFormat="1" ht="15">
      <c r="A60" s="38" t="s">
        <v>254</v>
      </c>
      <c r="B60" s="38"/>
      <c r="C60" s="38"/>
      <c r="D60" s="38"/>
      <c r="E60" s="38"/>
      <c r="F60" s="38"/>
      <c r="G60" s="38"/>
      <c r="H60" s="38"/>
      <c r="I60" s="38"/>
      <c r="J60" s="38"/>
    </row>
    <row r="61" spans="1:10" s="1" customFormat="1" ht="15">
      <c r="A61" s="38" t="s">
        <v>259</v>
      </c>
      <c r="B61" s="38"/>
      <c r="C61" s="38"/>
      <c r="D61" s="38"/>
      <c r="E61" s="38"/>
      <c r="F61" s="38"/>
      <c r="G61" s="38"/>
      <c r="H61" s="38"/>
      <c r="I61" s="38"/>
      <c r="J61" s="38"/>
    </row>
    <row r="62" spans="1:10" s="1" customFormat="1" ht="15">
      <c r="A62" s="38" t="s">
        <v>263</v>
      </c>
      <c r="B62" s="38"/>
      <c r="C62" s="38"/>
      <c r="D62" s="38"/>
      <c r="E62" s="38"/>
      <c r="F62" s="38"/>
      <c r="G62" s="38"/>
      <c r="H62" s="38"/>
      <c r="I62" s="38"/>
      <c r="J62" s="38"/>
    </row>
    <row r="63" spans="1:10" s="1" customFormat="1" ht="15">
      <c r="A63" s="41" t="s">
        <v>25</v>
      </c>
      <c r="B63" s="41"/>
      <c r="C63" s="41"/>
      <c r="D63" s="41"/>
      <c r="E63" s="41"/>
      <c r="F63" s="41"/>
      <c r="G63" s="41"/>
      <c r="H63" s="41"/>
      <c r="I63" s="41"/>
      <c r="J63" s="41"/>
    </row>
    <row r="64" s="1" customFormat="1" ht="15"/>
    <row r="65" spans="1:10" s="1" customFormat="1" ht="15">
      <c r="A65" s="3" t="s">
        <v>0</v>
      </c>
      <c r="B65" s="3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3"/>
      <c r="H65" s="4" t="s">
        <v>6</v>
      </c>
      <c r="I65" s="4" t="s">
        <v>7</v>
      </c>
      <c r="J65" s="4" t="s">
        <v>8</v>
      </c>
    </row>
    <row r="66" spans="1:10" s="1" customFormat="1" ht="15">
      <c r="A66" s="3" t="s">
        <v>67</v>
      </c>
      <c r="B66" s="3"/>
      <c r="C66" s="3"/>
      <c r="D66" s="3"/>
      <c r="E66" s="3"/>
      <c r="F66" s="3"/>
      <c r="G66" s="3"/>
      <c r="H66" s="4"/>
      <c r="I66" s="4"/>
      <c r="J66" s="4"/>
    </row>
    <row r="67" spans="8:10" s="1" customFormat="1" ht="15">
      <c r="H67" s="2"/>
      <c r="I67" s="4"/>
      <c r="J67" s="2"/>
    </row>
    <row r="68" spans="8:10" s="1" customFormat="1" ht="15">
      <c r="H68" s="2"/>
      <c r="I68" s="4"/>
      <c r="J68" s="2"/>
    </row>
    <row r="69" spans="1:10" s="1" customFormat="1" ht="15">
      <c r="A69" s="1" t="s">
        <v>92</v>
      </c>
      <c r="B69" s="1" t="s">
        <v>93</v>
      </c>
      <c r="H69" s="2"/>
      <c r="I69" s="4"/>
      <c r="J69" s="2"/>
    </row>
    <row r="70" spans="1:10" s="1" customFormat="1" ht="15">
      <c r="A70" s="1" t="s">
        <v>13</v>
      </c>
      <c r="C70" s="1" t="s">
        <v>94</v>
      </c>
      <c r="D70" s="1" t="s">
        <v>95</v>
      </c>
      <c r="F70" s="1" t="s">
        <v>96</v>
      </c>
      <c r="H70" s="2">
        <v>1200</v>
      </c>
      <c r="I70" s="4">
        <v>300</v>
      </c>
      <c r="J70" s="2">
        <v>1500</v>
      </c>
    </row>
    <row r="71" spans="8:10" s="1" customFormat="1" ht="15">
      <c r="H71" s="2"/>
      <c r="I71" s="4"/>
      <c r="J71" s="2"/>
    </row>
    <row r="72" spans="1:10" s="1" customFormat="1" ht="15">
      <c r="A72" s="1" t="s">
        <v>97</v>
      </c>
      <c r="B72" s="1" t="s">
        <v>98</v>
      </c>
      <c r="H72" s="2"/>
      <c r="I72" s="4"/>
      <c r="J72" s="2"/>
    </row>
    <row r="73" spans="1:10" s="1" customFormat="1" ht="15">
      <c r="A73" s="1" t="s">
        <v>13</v>
      </c>
      <c r="C73" s="1" t="s">
        <v>103</v>
      </c>
      <c r="D73" s="1" t="s">
        <v>95</v>
      </c>
      <c r="F73" s="1" t="s">
        <v>246</v>
      </c>
      <c r="H73" s="2">
        <v>0</v>
      </c>
      <c r="I73" s="4">
        <v>4298</v>
      </c>
      <c r="J73" s="2">
        <v>4298</v>
      </c>
    </row>
    <row r="74" spans="1:10" s="1" customFormat="1" ht="15">
      <c r="A74" s="1" t="s">
        <v>13</v>
      </c>
      <c r="C74" s="1" t="s">
        <v>84</v>
      </c>
      <c r="D74" s="1" t="s">
        <v>51</v>
      </c>
      <c r="F74" s="1" t="s">
        <v>245</v>
      </c>
      <c r="H74" s="2">
        <v>8500</v>
      </c>
      <c r="I74" s="4">
        <v>2000</v>
      </c>
      <c r="J74" s="2">
        <v>10500</v>
      </c>
    </row>
    <row r="75" spans="8:10" s="1" customFormat="1" ht="15">
      <c r="H75" s="2"/>
      <c r="I75" s="4"/>
      <c r="J75" s="2"/>
    </row>
    <row r="76" spans="1:10" s="1" customFormat="1" ht="15">
      <c r="A76" s="1" t="s">
        <v>99</v>
      </c>
      <c r="B76" s="1" t="s">
        <v>100</v>
      </c>
      <c r="H76" s="2"/>
      <c r="I76" s="4"/>
      <c r="J76" s="2"/>
    </row>
    <row r="77" spans="1:10" s="1" customFormat="1" ht="15">
      <c r="A77" s="1" t="s">
        <v>13</v>
      </c>
      <c r="C77" s="1" t="s">
        <v>79</v>
      </c>
      <c r="D77" s="1" t="s">
        <v>95</v>
      </c>
      <c r="F77" s="1" t="s">
        <v>101</v>
      </c>
      <c r="H77" s="2">
        <v>1000</v>
      </c>
      <c r="I77" s="4">
        <v>1000</v>
      </c>
      <c r="J77" s="2">
        <v>2000</v>
      </c>
    </row>
    <row r="78" spans="1:10" s="1" customFormat="1" ht="15">
      <c r="A78" s="1" t="s">
        <v>13</v>
      </c>
      <c r="C78" s="1" t="s">
        <v>82</v>
      </c>
      <c r="D78" s="1" t="s">
        <v>57</v>
      </c>
      <c r="F78" s="1" t="s">
        <v>102</v>
      </c>
      <c r="H78" s="2">
        <v>0</v>
      </c>
      <c r="I78" s="4">
        <v>500</v>
      </c>
      <c r="J78" s="2">
        <v>500</v>
      </c>
    </row>
    <row r="79" spans="1:10" s="1" customFormat="1" ht="15">
      <c r="A79" s="1" t="s">
        <v>13</v>
      </c>
      <c r="C79" s="1" t="s">
        <v>103</v>
      </c>
      <c r="D79" s="1" t="s">
        <v>95</v>
      </c>
      <c r="F79" s="1" t="s">
        <v>104</v>
      </c>
      <c r="H79" s="2">
        <v>300</v>
      </c>
      <c r="I79" s="4">
        <v>2500</v>
      </c>
      <c r="J79" s="2">
        <v>2800</v>
      </c>
    </row>
    <row r="80" spans="8:10" s="36" customFormat="1" ht="15">
      <c r="H80" s="2"/>
      <c r="I80" s="4"/>
      <c r="J80" s="2"/>
    </row>
    <row r="81" spans="1:10" s="5" customFormat="1" ht="15">
      <c r="A81" s="5" t="s">
        <v>268</v>
      </c>
      <c r="B81" s="5" t="s">
        <v>264</v>
      </c>
      <c r="H81" s="6"/>
      <c r="I81" s="43"/>
      <c r="J81" s="6"/>
    </row>
    <row r="82" spans="1:10" s="5" customFormat="1" ht="15">
      <c r="A82" s="5" t="s">
        <v>13</v>
      </c>
      <c r="C82" s="5" t="s">
        <v>79</v>
      </c>
      <c r="D82" s="5" t="s">
        <v>95</v>
      </c>
      <c r="F82" s="5" t="s">
        <v>101</v>
      </c>
      <c r="H82" s="6">
        <v>100</v>
      </c>
      <c r="I82" s="43">
        <v>900</v>
      </c>
      <c r="J82" s="6">
        <v>1000</v>
      </c>
    </row>
    <row r="83" spans="1:10" s="5" customFormat="1" ht="15">
      <c r="A83" s="5" t="s">
        <v>13</v>
      </c>
      <c r="C83" s="5" t="s">
        <v>82</v>
      </c>
      <c r="D83" s="5" t="s">
        <v>10</v>
      </c>
      <c r="F83" s="5" t="s">
        <v>265</v>
      </c>
      <c r="H83" s="6">
        <v>900</v>
      </c>
      <c r="I83" s="43">
        <v>-900</v>
      </c>
      <c r="J83" s="6">
        <v>0</v>
      </c>
    </row>
    <row r="84" spans="1:10" s="5" customFormat="1" ht="15">
      <c r="A84" s="5" t="s">
        <v>13</v>
      </c>
      <c r="C84" s="44" t="s">
        <v>103</v>
      </c>
      <c r="D84" s="44" t="s">
        <v>51</v>
      </c>
      <c r="F84" s="5" t="s">
        <v>266</v>
      </c>
      <c r="H84" s="6">
        <v>0</v>
      </c>
      <c r="I84" s="43">
        <v>150</v>
      </c>
      <c r="J84" s="6">
        <v>150</v>
      </c>
    </row>
    <row r="85" spans="1:10" s="5" customFormat="1" ht="15">
      <c r="A85" s="5" t="s">
        <v>13</v>
      </c>
      <c r="C85" s="5" t="s">
        <v>82</v>
      </c>
      <c r="D85" s="5" t="s">
        <v>57</v>
      </c>
      <c r="E85" s="5" t="s">
        <v>25</v>
      </c>
      <c r="F85" s="5" t="s">
        <v>267</v>
      </c>
      <c r="H85" s="6">
        <v>150</v>
      </c>
      <c r="I85" s="43">
        <v>-150</v>
      </c>
      <c r="J85" s="6">
        <v>0</v>
      </c>
    </row>
    <row r="86" spans="8:10" s="5" customFormat="1" ht="15">
      <c r="H86" s="6"/>
      <c r="I86" s="43"/>
      <c r="J86" s="6"/>
    </row>
    <row r="87" spans="1:10" s="1" customFormat="1" ht="15">
      <c r="A87" s="1" t="s">
        <v>105</v>
      </c>
      <c r="H87" s="2"/>
      <c r="I87" s="4"/>
      <c r="J87" s="2"/>
    </row>
    <row r="88" spans="1:10" s="1" customFormat="1" ht="15">
      <c r="A88" s="1" t="s">
        <v>13</v>
      </c>
      <c r="C88" s="1" t="s">
        <v>106</v>
      </c>
      <c r="D88" s="1" t="s">
        <v>10</v>
      </c>
      <c r="F88" s="1" t="s">
        <v>107</v>
      </c>
      <c r="H88" s="2">
        <v>1000</v>
      </c>
      <c r="I88" s="4">
        <v>500</v>
      </c>
      <c r="J88" s="2">
        <v>1500</v>
      </c>
    </row>
    <row r="89" spans="8:10" s="1" customFormat="1" ht="15">
      <c r="H89" s="2"/>
      <c r="I89" s="4"/>
      <c r="J89" s="2"/>
    </row>
    <row r="90" spans="1:10" s="1" customFormat="1" ht="15">
      <c r="A90" s="1" t="s">
        <v>108</v>
      </c>
      <c r="B90" s="1" t="s">
        <v>111</v>
      </c>
      <c r="H90" s="2"/>
      <c r="I90" s="4"/>
      <c r="J90" s="2"/>
    </row>
    <row r="91" spans="1:10" s="1" customFormat="1" ht="15">
      <c r="A91" s="1" t="s">
        <v>13</v>
      </c>
      <c r="C91" s="1" t="s">
        <v>94</v>
      </c>
      <c r="D91" s="1" t="s">
        <v>10</v>
      </c>
      <c r="F91" s="1" t="s">
        <v>109</v>
      </c>
      <c r="H91" s="2">
        <v>3300</v>
      </c>
      <c r="I91" s="4">
        <v>-800</v>
      </c>
      <c r="J91" s="2">
        <v>2500</v>
      </c>
    </row>
    <row r="92" spans="1:10" s="1" customFormat="1" ht="15">
      <c r="A92" s="1" t="s">
        <v>13</v>
      </c>
      <c r="C92" s="1" t="s">
        <v>94</v>
      </c>
      <c r="D92" s="1" t="s">
        <v>75</v>
      </c>
      <c r="F92" s="1" t="s">
        <v>110</v>
      </c>
      <c r="H92" s="2">
        <v>940</v>
      </c>
      <c r="I92" s="4">
        <v>200</v>
      </c>
      <c r="J92" s="2">
        <v>1140</v>
      </c>
    </row>
    <row r="93" spans="8:10" s="1" customFormat="1" ht="15">
      <c r="H93" s="2"/>
      <c r="I93" s="4"/>
      <c r="J93" s="2"/>
    </row>
    <row r="94" spans="1:10" s="1" customFormat="1" ht="15">
      <c r="A94" s="1" t="s">
        <v>112</v>
      </c>
      <c r="B94" s="1" t="s">
        <v>113</v>
      </c>
      <c r="H94" s="2"/>
      <c r="I94" s="4"/>
      <c r="J94" s="2"/>
    </row>
    <row r="95" spans="1:10" s="1" customFormat="1" ht="15">
      <c r="A95" s="1" t="s">
        <v>13</v>
      </c>
      <c r="C95" s="1" t="s">
        <v>63</v>
      </c>
      <c r="D95" s="1" t="s">
        <v>57</v>
      </c>
      <c r="F95" s="1" t="s">
        <v>114</v>
      </c>
      <c r="H95" s="2">
        <v>1608</v>
      </c>
      <c r="I95" s="4">
        <v>-60</v>
      </c>
      <c r="J95" s="2">
        <v>1548</v>
      </c>
    </row>
    <row r="96" spans="1:10" s="1" customFormat="1" ht="15">
      <c r="A96" s="1" t="s">
        <v>13</v>
      </c>
      <c r="C96" s="1" t="s">
        <v>115</v>
      </c>
      <c r="F96" s="1" t="s">
        <v>116</v>
      </c>
      <c r="H96" s="2">
        <v>0</v>
      </c>
      <c r="I96" s="4">
        <v>60</v>
      </c>
      <c r="J96" s="2">
        <v>60</v>
      </c>
    </row>
    <row r="97" spans="1:10" s="1" customFormat="1" ht="15">
      <c r="A97" s="1" t="s">
        <v>13</v>
      </c>
      <c r="C97" s="1" t="s">
        <v>106</v>
      </c>
      <c r="D97" s="1" t="s">
        <v>10</v>
      </c>
      <c r="F97" s="1" t="s">
        <v>117</v>
      </c>
      <c r="H97" s="2">
        <v>620</v>
      </c>
      <c r="I97" s="4">
        <v>300</v>
      </c>
      <c r="J97" s="2">
        <v>920</v>
      </c>
    </row>
    <row r="98" spans="8:10" s="36" customFormat="1" ht="15">
      <c r="H98" s="2"/>
      <c r="I98" s="4"/>
      <c r="J98" s="2"/>
    </row>
    <row r="99" spans="8:10" s="1" customFormat="1" ht="15">
      <c r="H99" s="2"/>
      <c r="I99" s="4"/>
      <c r="J99" s="2"/>
    </row>
    <row r="100" spans="1:10" s="1" customFormat="1" ht="15">
      <c r="A100" s="1" t="s">
        <v>118</v>
      </c>
      <c r="B100" s="1" t="s">
        <v>119</v>
      </c>
      <c r="H100" s="2"/>
      <c r="I100" s="4"/>
      <c r="J100" s="2"/>
    </row>
    <row r="101" spans="1:10" s="1" customFormat="1" ht="15">
      <c r="A101" s="1" t="s">
        <v>13</v>
      </c>
      <c r="C101" s="1" t="s">
        <v>79</v>
      </c>
      <c r="D101" s="1" t="s">
        <v>95</v>
      </c>
      <c r="F101" s="1" t="s">
        <v>101</v>
      </c>
      <c r="H101" s="2">
        <v>500</v>
      </c>
      <c r="I101" s="4">
        <v>1000</v>
      </c>
      <c r="J101" s="2">
        <v>1500</v>
      </c>
    </row>
    <row r="102" spans="1:10" s="1" customFormat="1" ht="15">
      <c r="A102" s="1" t="s">
        <v>13</v>
      </c>
      <c r="C102" s="1" t="s">
        <v>82</v>
      </c>
      <c r="D102" s="1" t="s">
        <v>29</v>
      </c>
      <c r="F102" s="1" t="s">
        <v>120</v>
      </c>
      <c r="H102" s="2">
        <v>1500</v>
      </c>
      <c r="I102" s="4">
        <v>600</v>
      </c>
      <c r="J102" s="2">
        <v>2100</v>
      </c>
    </row>
    <row r="103" spans="1:10" s="1" customFormat="1" ht="15">
      <c r="A103" s="1" t="s">
        <v>13</v>
      </c>
      <c r="C103" s="1" t="s">
        <v>84</v>
      </c>
      <c r="D103" s="1" t="s">
        <v>121</v>
      </c>
      <c r="F103" s="1" t="s">
        <v>122</v>
      </c>
      <c r="H103" s="2">
        <v>0</v>
      </c>
      <c r="I103" s="4">
        <v>50</v>
      </c>
      <c r="J103" s="2">
        <v>50</v>
      </c>
    </row>
    <row r="104" spans="1:10" s="1" customFormat="1" ht="15">
      <c r="A104" s="1" t="s">
        <v>13</v>
      </c>
      <c r="C104" s="1" t="s">
        <v>84</v>
      </c>
      <c r="D104" s="1" t="s">
        <v>88</v>
      </c>
      <c r="F104" s="1" t="s">
        <v>123</v>
      </c>
      <c r="H104" s="2">
        <v>0</v>
      </c>
      <c r="I104" s="4">
        <v>8</v>
      </c>
      <c r="J104" s="2">
        <v>8</v>
      </c>
    </row>
    <row r="105" spans="8:10" s="1" customFormat="1" ht="15">
      <c r="H105" s="2"/>
      <c r="I105" s="4"/>
      <c r="J105" s="2"/>
    </row>
    <row r="106" spans="1:10" s="1" customFormat="1" ht="15">
      <c r="A106" s="1" t="s">
        <v>124</v>
      </c>
      <c r="B106" s="1" t="s">
        <v>125</v>
      </c>
      <c r="H106" s="2"/>
      <c r="I106" s="4"/>
      <c r="J106" s="2"/>
    </row>
    <row r="107" spans="1:10" s="1" customFormat="1" ht="15">
      <c r="A107" s="1" t="s">
        <v>13</v>
      </c>
      <c r="C107" s="1" t="s">
        <v>106</v>
      </c>
      <c r="D107" s="1" t="s">
        <v>10</v>
      </c>
      <c r="F107" s="1" t="s">
        <v>117</v>
      </c>
      <c r="H107" s="2">
        <v>3498</v>
      </c>
      <c r="I107" s="4">
        <v>4202</v>
      </c>
      <c r="J107" s="2">
        <v>7700</v>
      </c>
    </row>
    <row r="108" spans="8:10" s="1" customFormat="1" ht="15">
      <c r="H108" s="2"/>
      <c r="I108" s="4"/>
      <c r="J108" s="2"/>
    </row>
    <row r="109" spans="1:10" s="1" customFormat="1" ht="15">
      <c r="A109" s="1" t="s">
        <v>127</v>
      </c>
      <c r="B109" s="1" t="s">
        <v>128</v>
      </c>
      <c r="H109" s="2"/>
      <c r="I109" s="4"/>
      <c r="J109" s="2"/>
    </row>
    <row r="110" spans="1:10" s="1" customFormat="1" ht="15">
      <c r="A110" s="1" t="s">
        <v>13</v>
      </c>
      <c r="C110" s="1" t="s">
        <v>129</v>
      </c>
      <c r="F110" s="1" t="s">
        <v>130</v>
      </c>
      <c r="H110" s="2">
        <v>1658</v>
      </c>
      <c r="I110" s="4">
        <v>-800</v>
      </c>
      <c r="J110" s="2">
        <v>858</v>
      </c>
    </row>
    <row r="111" spans="1:10" s="1" customFormat="1" ht="15">
      <c r="A111" s="1" t="s">
        <v>13</v>
      </c>
      <c r="C111" s="1" t="s">
        <v>129</v>
      </c>
      <c r="F111" s="1" t="s">
        <v>131</v>
      </c>
      <c r="H111" s="2">
        <v>0</v>
      </c>
      <c r="I111" s="4">
        <v>800</v>
      </c>
      <c r="J111" s="2">
        <v>800</v>
      </c>
    </row>
    <row r="112" spans="1:10" s="1" customFormat="1" ht="15">
      <c r="A112" s="1" t="s">
        <v>13</v>
      </c>
      <c r="C112" s="1" t="s">
        <v>82</v>
      </c>
      <c r="D112" s="1" t="s">
        <v>29</v>
      </c>
      <c r="F112" s="1" t="s">
        <v>120</v>
      </c>
      <c r="H112" s="2">
        <v>77</v>
      </c>
      <c r="I112" s="4">
        <v>66</v>
      </c>
      <c r="J112" s="2">
        <v>143</v>
      </c>
    </row>
    <row r="113" spans="8:10" s="1" customFormat="1" ht="15">
      <c r="H113" s="2"/>
      <c r="I113" s="4"/>
      <c r="J113" s="2"/>
    </row>
    <row r="114" spans="1:10" s="1" customFormat="1" ht="15">
      <c r="A114" s="1" t="s">
        <v>132</v>
      </c>
      <c r="B114" s="1" t="s">
        <v>133</v>
      </c>
      <c r="H114" s="2"/>
      <c r="I114" s="4"/>
      <c r="J114" s="2"/>
    </row>
    <row r="115" spans="1:10" s="1" customFormat="1" ht="15">
      <c r="A115" s="1" t="s">
        <v>13</v>
      </c>
      <c r="C115" s="1" t="s">
        <v>82</v>
      </c>
      <c r="D115" s="1" t="s">
        <v>29</v>
      </c>
      <c r="F115" s="1" t="s">
        <v>120</v>
      </c>
      <c r="H115" s="2">
        <v>332</v>
      </c>
      <c r="I115" s="4">
        <v>94</v>
      </c>
      <c r="J115" s="2">
        <v>426</v>
      </c>
    </row>
    <row r="116" spans="8:10" s="1" customFormat="1" ht="15">
      <c r="H116" s="2"/>
      <c r="I116" s="4"/>
      <c r="J116" s="2"/>
    </row>
    <row r="117" spans="1:10" s="1" customFormat="1" ht="15">
      <c r="A117" s="1" t="s">
        <v>134</v>
      </c>
      <c r="B117" s="1" t="s">
        <v>135</v>
      </c>
      <c r="H117" s="2"/>
      <c r="I117" s="4"/>
      <c r="J117" s="2"/>
    </row>
    <row r="118" spans="8:10" s="1" customFormat="1" ht="15">
      <c r="H118" s="2"/>
      <c r="I118" s="4"/>
      <c r="J118" s="2"/>
    </row>
    <row r="119" spans="1:10" s="1" customFormat="1" ht="15">
      <c r="A119" s="1" t="s">
        <v>136</v>
      </c>
      <c r="B119" s="1" t="s">
        <v>137</v>
      </c>
      <c r="H119" s="2"/>
      <c r="I119" s="4"/>
      <c r="J119" s="2"/>
    </row>
    <row r="120" spans="1:10" s="1" customFormat="1" ht="15">
      <c r="A120" s="1" t="s">
        <v>13</v>
      </c>
      <c r="C120" s="1" t="s">
        <v>79</v>
      </c>
      <c r="D120" s="1" t="s">
        <v>95</v>
      </c>
      <c r="F120" s="1" t="s">
        <v>138</v>
      </c>
      <c r="H120" s="2">
        <v>1231</v>
      </c>
      <c r="I120" s="4">
        <v>329</v>
      </c>
      <c r="J120" s="2">
        <v>1560</v>
      </c>
    </row>
    <row r="121" spans="1:10" s="1" customFormat="1" ht="15">
      <c r="A121" s="1" t="s">
        <v>13</v>
      </c>
      <c r="C121" s="1" t="s">
        <v>106</v>
      </c>
      <c r="D121" s="1" t="s">
        <v>29</v>
      </c>
      <c r="F121" s="1" t="s">
        <v>139</v>
      </c>
      <c r="H121" s="2">
        <v>0</v>
      </c>
      <c r="I121" s="4">
        <v>400</v>
      </c>
      <c r="J121" s="2">
        <v>400</v>
      </c>
    </row>
    <row r="122" spans="1:10" s="1" customFormat="1" ht="15">
      <c r="A122" s="1" t="s">
        <v>13</v>
      </c>
      <c r="C122" s="1" t="s">
        <v>79</v>
      </c>
      <c r="D122" s="1" t="s">
        <v>95</v>
      </c>
      <c r="F122" s="1" t="s">
        <v>101</v>
      </c>
      <c r="H122" s="2">
        <v>100</v>
      </c>
      <c r="I122" s="4">
        <v>200</v>
      </c>
      <c r="J122" s="2">
        <v>300</v>
      </c>
    </row>
    <row r="123" spans="1:10" s="1" customFormat="1" ht="15">
      <c r="A123" s="1" t="s">
        <v>13</v>
      </c>
      <c r="C123" s="1" t="s">
        <v>82</v>
      </c>
      <c r="D123" s="1" t="s">
        <v>51</v>
      </c>
      <c r="F123" s="1" t="s">
        <v>140</v>
      </c>
      <c r="H123" s="2">
        <v>0</v>
      </c>
      <c r="I123" s="4">
        <v>210</v>
      </c>
      <c r="J123" s="2">
        <v>210</v>
      </c>
    </row>
    <row r="124" spans="1:10" s="1" customFormat="1" ht="15">
      <c r="A124" s="1" t="s">
        <v>13</v>
      </c>
      <c r="C124" s="1" t="s">
        <v>103</v>
      </c>
      <c r="D124" s="1" t="s">
        <v>10</v>
      </c>
      <c r="F124" s="1" t="s">
        <v>141</v>
      </c>
      <c r="H124" s="2">
        <v>2500</v>
      </c>
      <c r="I124" s="4">
        <v>-500</v>
      </c>
      <c r="J124" s="2">
        <v>2000</v>
      </c>
    </row>
    <row r="125" spans="8:10" s="1" customFormat="1" ht="15">
      <c r="H125" s="2"/>
      <c r="I125" s="4"/>
      <c r="J125" s="2"/>
    </row>
    <row r="126" spans="1:10" s="1" customFormat="1" ht="15">
      <c r="A126" s="1" t="s">
        <v>142</v>
      </c>
      <c r="B126" s="1" t="s">
        <v>143</v>
      </c>
      <c r="H126" s="2"/>
      <c r="I126" s="4"/>
      <c r="J126" s="2"/>
    </row>
    <row r="127" spans="1:10" s="1" customFormat="1" ht="15">
      <c r="A127" s="1" t="s">
        <v>13</v>
      </c>
      <c r="C127" s="1" t="s">
        <v>79</v>
      </c>
      <c r="D127" s="1" t="s">
        <v>95</v>
      </c>
      <c r="F127" s="1" t="s">
        <v>138</v>
      </c>
      <c r="H127" s="2">
        <v>1379</v>
      </c>
      <c r="I127" s="4">
        <v>-287</v>
      </c>
      <c r="J127" s="2">
        <v>1092</v>
      </c>
    </row>
    <row r="128" spans="1:10" s="1" customFormat="1" ht="15">
      <c r="A128" s="1" t="s">
        <v>13</v>
      </c>
      <c r="C128" s="1" t="s">
        <v>79</v>
      </c>
      <c r="D128" s="1" t="s">
        <v>95</v>
      </c>
      <c r="F128" s="1" t="s">
        <v>101</v>
      </c>
      <c r="H128" s="2">
        <v>0</v>
      </c>
      <c r="I128" s="4">
        <v>300</v>
      </c>
      <c r="J128" s="2">
        <v>300</v>
      </c>
    </row>
    <row r="129" spans="1:10" s="1" customFormat="1" ht="15">
      <c r="A129" s="1" t="s">
        <v>13</v>
      </c>
      <c r="C129" s="1" t="s">
        <v>82</v>
      </c>
      <c r="D129" s="1" t="s">
        <v>51</v>
      </c>
      <c r="F129" s="1" t="s">
        <v>140</v>
      </c>
      <c r="H129" s="2">
        <v>0</v>
      </c>
      <c r="I129" s="4">
        <v>30</v>
      </c>
      <c r="J129" s="2">
        <v>30</v>
      </c>
    </row>
    <row r="130" spans="1:10" s="1" customFormat="1" ht="15">
      <c r="A130" s="1" t="s">
        <v>13</v>
      </c>
      <c r="C130" s="1" t="s">
        <v>103</v>
      </c>
      <c r="D130" s="1" t="s">
        <v>10</v>
      </c>
      <c r="F130" s="1" t="s">
        <v>141</v>
      </c>
      <c r="H130" s="2">
        <v>2500</v>
      </c>
      <c r="I130" s="4">
        <v>-500</v>
      </c>
      <c r="J130" s="2">
        <v>2000</v>
      </c>
    </row>
    <row r="131" spans="1:10" s="1" customFormat="1" ht="15">
      <c r="A131" s="1" t="s">
        <v>13</v>
      </c>
      <c r="C131" s="1" t="s">
        <v>84</v>
      </c>
      <c r="D131" s="1" t="s">
        <v>51</v>
      </c>
      <c r="F131" s="1" t="s">
        <v>144</v>
      </c>
      <c r="H131" s="2">
        <v>0</v>
      </c>
      <c r="I131" s="4">
        <v>100</v>
      </c>
      <c r="J131" s="2">
        <v>100</v>
      </c>
    </row>
    <row r="132" spans="1:10" s="1" customFormat="1" ht="15">
      <c r="A132" s="1" t="s">
        <v>13</v>
      </c>
      <c r="C132" s="1" t="s">
        <v>94</v>
      </c>
      <c r="D132" s="1" t="s">
        <v>121</v>
      </c>
      <c r="F132" s="1" t="s">
        <v>145</v>
      </c>
      <c r="H132" s="2">
        <v>0</v>
      </c>
      <c r="I132" s="4">
        <v>100</v>
      </c>
      <c r="J132" s="2">
        <v>100</v>
      </c>
    </row>
    <row r="133" spans="1:10" s="1" customFormat="1" ht="15">
      <c r="A133" s="1" t="s">
        <v>13</v>
      </c>
      <c r="C133" s="1" t="s">
        <v>79</v>
      </c>
      <c r="D133" s="1" t="s">
        <v>10</v>
      </c>
      <c r="F133" s="1" t="s">
        <v>146</v>
      </c>
      <c r="H133" s="2">
        <v>0</v>
      </c>
      <c r="I133" s="4">
        <v>500</v>
      </c>
      <c r="J133" s="2">
        <v>500</v>
      </c>
    </row>
    <row r="134" spans="8:10" s="1" customFormat="1" ht="15">
      <c r="H134" s="2"/>
      <c r="I134" s="4"/>
      <c r="J134" s="2"/>
    </row>
    <row r="135" spans="1:10" s="1" customFormat="1" ht="15">
      <c r="A135" s="1" t="s">
        <v>204</v>
      </c>
      <c r="B135" s="1" t="s">
        <v>205</v>
      </c>
      <c r="H135" s="2"/>
      <c r="I135" s="4"/>
      <c r="J135" s="2"/>
    </row>
    <row r="136" spans="1:10" s="1" customFormat="1" ht="15">
      <c r="A136" s="1" t="s">
        <v>13</v>
      </c>
      <c r="H136" s="2">
        <v>421859</v>
      </c>
      <c r="I136" s="4">
        <v>19154</v>
      </c>
      <c r="J136" s="2">
        <v>441013</v>
      </c>
    </row>
    <row r="137" spans="1:10" s="1" customFormat="1" ht="15">
      <c r="A137" s="1" t="s">
        <v>221</v>
      </c>
      <c r="B137" s="1" t="s">
        <v>222</v>
      </c>
      <c r="E137" s="1" t="s">
        <v>223</v>
      </c>
      <c r="F137" s="1" t="s">
        <v>224</v>
      </c>
      <c r="H137" s="2"/>
      <c r="I137" s="4"/>
      <c r="J137" s="2"/>
    </row>
    <row r="138" spans="5:10" s="1" customFormat="1" ht="15">
      <c r="E138" s="1" t="s">
        <v>225</v>
      </c>
      <c r="F138" s="1" t="s">
        <v>228</v>
      </c>
      <c r="H138" s="2"/>
      <c r="I138" s="4"/>
      <c r="J138" s="2"/>
    </row>
    <row r="139" spans="5:10" s="1" customFormat="1" ht="15">
      <c r="E139" s="1" t="s">
        <v>225</v>
      </c>
      <c r="F139" s="1" t="s">
        <v>229</v>
      </c>
      <c r="H139" s="2"/>
      <c r="I139" s="4"/>
      <c r="J139" s="2"/>
    </row>
    <row r="140" spans="2:10" s="1" customFormat="1" ht="15">
      <c r="B140" s="1" t="s">
        <v>226</v>
      </c>
      <c r="E140" s="1" t="s">
        <v>223</v>
      </c>
      <c r="F140" s="1" t="s">
        <v>227</v>
      </c>
      <c r="H140" s="2"/>
      <c r="I140" s="4"/>
      <c r="J140" s="2"/>
    </row>
    <row r="141" spans="5:10" s="1" customFormat="1" ht="15">
      <c r="E141" s="1" t="s">
        <v>225</v>
      </c>
      <c r="F141" s="1" t="s">
        <v>230</v>
      </c>
      <c r="H141" s="2"/>
      <c r="I141" s="4"/>
      <c r="J141" s="2"/>
    </row>
    <row r="142" spans="8:10" s="1" customFormat="1" ht="15">
      <c r="H142" s="2"/>
      <c r="I142" s="4"/>
      <c r="J142" s="2"/>
    </row>
    <row r="143" spans="1:10" s="1" customFormat="1" ht="15">
      <c r="A143" s="1" t="s">
        <v>147</v>
      </c>
      <c r="B143" s="1" t="s">
        <v>148</v>
      </c>
      <c r="H143" s="2"/>
      <c r="I143" s="4"/>
      <c r="J143" s="2"/>
    </row>
    <row r="144" spans="1:10" s="1" customFormat="1" ht="15">
      <c r="A144" s="1" t="s">
        <v>151</v>
      </c>
      <c r="B144" s="1" t="s">
        <v>152</v>
      </c>
      <c r="H144" s="2"/>
      <c r="I144" s="4"/>
      <c r="J144" s="2"/>
    </row>
    <row r="145" spans="1:10" s="1" customFormat="1" ht="15">
      <c r="A145" s="1" t="s">
        <v>13</v>
      </c>
      <c r="C145" s="1" t="s">
        <v>61</v>
      </c>
      <c r="F145" s="1" t="s">
        <v>149</v>
      </c>
      <c r="H145" s="2">
        <v>14302</v>
      </c>
      <c r="I145" s="4">
        <v>-500</v>
      </c>
      <c r="J145" s="2">
        <v>13802</v>
      </c>
    </row>
    <row r="146" spans="1:10" s="1" customFormat="1" ht="15">
      <c r="A146" s="1" t="s">
        <v>13</v>
      </c>
      <c r="C146" s="1" t="s">
        <v>115</v>
      </c>
      <c r="F146" s="1" t="s">
        <v>116</v>
      </c>
      <c r="H146" s="2">
        <v>0</v>
      </c>
      <c r="I146" s="4">
        <v>73</v>
      </c>
      <c r="J146" s="2">
        <v>73</v>
      </c>
    </row>
    <row r="147" spans="1:10" s="1" customFormat="1" ht="15">
      <c r="A147" s="1" t="s">
        <v>13</v>
      </c>
      <c r="C147" s="1" t="s">
        <v>84</v>
      </c>
      <c r="D147" s="1" t="s">
        <v>38</v>
      </c>
      <c r="F147" s="1" t="s">
        <v>244</v>
      </c>
      <c r="H147" s="2">
        <v>0</v>
      </c>
      <c r="I147" s="4">
        <v>700</v>
      </c>
      <c r="J147" s="2">
        <v>700</v>
      </c>
    </row>
    <row r="148" spans="1:10" s="1" customFormat="1" ht="15">
      <c r="A148" s="1" t="s">
        <v>13</v>
      </c>
      <c r="C148" s="1" t="s">
        <v>94</v>
      </c>
      <c r="D148" s="1" t="s">
        <v>121</v>
      </c>
      <c r="F148" s="1" t="s">
        <v>145</v>
      </c>
      <c r="H148" s="2">
        <v>0</v>
      </c>
      <c r="I148" s="4">
        <v>50</v>
      </c>
      <c r="J148" s="2">
        <v>50</v>
      </c>
    </row>
    <row r="149" spans="1:10" s="5" customFormat="1" ht="15">
      <c r="A149" s="5" t="s">
        <v>13</v>
      </c>
      <c r="C149" s="5" t="s">
        <v>79</v>
      </c>
      <c r="D149" s="5" t="s">
        <v>216</v>
      </c>
      <c r="F149" s="5" t="s">
        <v>269</v>
      </c>
      <c r="H149" s="6">
        <v>100</v>
      </c>
      <c r="I149" s="43">
        <v>-100</v>
      </c>
      <c r="J149" s="6">
        <v>0</v>
      </c>
    </row>
    <row r="150" spans="1:10" s="5" customFormat="1" ht="15">
      <c r="A150" s="5" t="s">
        <v>13</v>
      </c>
      <c r="C150" s="5" t="s">
        <v>79</v>
      </c>
      <c r="D150" s="5" t="s">
        <v>270</v>
      </c>
      <c r="F150" s="5" t="s">
        <v>269</v>
      </c>
      <c r="H150" s="6">
        <v>0</v>
      </c>
      <c r="I150" s="43">
        <v>100</v>
      </c>
      <c r="J150" s="6">
        <v>100</v>
      </c>
    </row>
    <row r="151" spans="8:10" s="1" customFormat="1" ht="15">
      <c r="H151" s="2"/>
      <c r="I151" s="4"/>
      <c r="J151" s="2"/>
    </row>
    <row r="152" spans="1:10" s="1" customFormat="1" ht="15">
      <c r="A152" s="1" t="s">
        <v>150</v>
      </c>
      <c r="B152" s="1" t="s">
        <v>153</v>
      </c>
      <c r="H152" s="2"/>
      <c r="I152" s="4"/>
      <c r="J152" s="2"/>
    </row>
    <row r="153" spans="1:10" s="1" customFormat="1" ht="15">
      <c r="A153" s="1" t="s">
        <v>13</v>
      </c>
      <c r="C153" s="1" t="s">
        <v>61</v>
      </c>
      <c r="F153" s="1" t="s">
        <v>149</v>
      </c>
      <c r="H153" s="2">
        <v>12132</v>
      </c>
      <c r="I153" s="4">
        <v>-300</v>
      </c>
      <c r="J153" s="2">
        <v>11832</v>
      </c>
    </row>
    <row r="154" spans="1:10" s="1" customFormat="1" ht="15">
      <c r="A154" s="1" t="s">
        <v>13</v>
      </c>
      <c r="C154" s="1" t="s">
        <v>129</v>
      </c>
      <c r="F154" s="1" t="s">
        <v>130</v>
      </c>
      <c r="H154" s="2">
        <v>489</v>
      </c>
      <c r="I154" s="4">
        <v>-489</v>
      </c>
      <c r="J154" s="2">
        <v>0</v>
      </c>
    </row>
    <row r="155" spans="1:10" s="1" customFormat="1" ht="15">
      <c r="A155" s="1" t="s">
        <v>13</v>
      </c>
      <c r="C155" s="1" t="s">
        <v>66</v>
      </c>
      <c r="F155" s="1" t="s">
        <v>154</v>
      </c>
      <c r="H155" s="2">
        <v>887</v>
      </c>
      <c r="I155" s="4">
        <v>489</v>
      </c>
      <c r="J155" s="2">
        <v>1376</v>
      </c>
    </row>
    <row r="156" spans="1:10" s="1" customFormat="1" ht="15">
      <c r="A156" s="1" t="s">
        <v>13</v>
      </c>
      <c r="C156" s="1" t="s">
        <v>94</v>
      </c>
      <c r="D156" s="1" t="s">
        <v>121</v>
      </c>
      <c r="F156" s="1" t="s">
        <v>145</v>
      </c>
      <c r="H156" s="2">
        <v>0</v>
      </c>
      <c r="I156" s="4">
        <v>50</v>
      </c>
      <c r="J156" s="2">
        <v>50</v>
      </c>
    </row>
    <row r="157" spans="8:10" s="1" customFormat="1" ht="15">
      <c r="H157" s="2"/>
      <c r="I157" s="4"/>
      <c r="J157" s="2"/>
    </row>
    <row r="158" spans="1:10" s="1" customFormat="1" ht="15">
      <c r="A158" s="1" t="s">
        <v>155</v>
      </c>
      <c r="B158" s="1" t="s">
        <v>156</v>
      </c>
      <c r="H158" s="2"/>
      <c r="I158" s="4"/>
      <c r="J158" s="2"/>
    </row>
    <row r="159" spans="1:10" s="1" customFormat="1" ht="15">
      <c r="A159" s="1" t="s">
        <v>13</v>
      </c>
      <c r="B159" s="1" t="s">
        <v>25</v>
      </c>
      <c r="C159" s="1" t="s">
        <v>79</v>
      </c>
      <c r="D159" s="1" t="s">
        <v>95</v>
      </c>
      <c r="F159" s="1" t="s">
        <v>101</v>
      </c>
      <c r="H159" s="2">
        <v>50</v>
      </c>
      <c r="I159" s="4">
        <v>950</v>
      </c>
      <c r="J159" s="2">
        <v>1000</v>
      </c>
    </row>
    <row r="160" spans="1:10" s="1" customFormat="1" ht="15">
      <c r="A160" s="1" t="s">
        <v>13</v>
      </c>
      <c r="C160" s="1" t="s">
        <v>103</v>
      </c>
      <c r="D160" s="1" t="s">
        <v>51</v>
      </c>
      <c r="F160" s="1" t="s">
        <v>157</v>
      </c>
      <c r="H160" s="2">
        <v>0</v>
      </c>
      <c r="I160" s="4">
        <v>250</v>
      </c>
      <c r="J160" s="2">
        <v>250</v>
      </c>
    </row>
    <row r="161" spans="8:10" s="1" customFormat="1" ht="15">
      <c r="H161" s="2"/>
      <c r="I161" s="4"/>
      <c r="J161" s="2"/>
    </row>
    <row r="162" spans="1:10" s="1" customFormat="1" ht="15">
      <c r="A162" s="1" t="s">
        <v>158</v>
      </c>
      <c r="B162" s="1" t="s">
        <v>159</v>
      </c>
      <c r="H162" s="2"/>
      <c r="I162" s="4"/>
      <c r="J162" s="2"/>
    </row>
    <row r="163" spans="1:10" s="1" customFormat="1" ht="15">
      <c r="A163" s="1" t="s">
        <v>13</v>
      </c>
      <c r="C163" s="1" t="s">
        <v>106</v>
      </c>
      <c r="D163" s="1" t="s">
        <v>29</v>
      </c>
      <c r="F163" s="1" t="s">
        <v>160</v>
      </c>
      <c r="H163" s="2">
        <v>30</v>
      </c>
      <c r="I163" s="4">
        <v>50</v>
      </c>
      <c r="J163" s="2">
        <v>80</v>
      </c>
    </row>
    <row r="164" spans="1:10" s="1" customFormat="1" ht="15">
      <c r="A164" s="1" t="s">
        <v>13</v>
      </c>
      <c r="C164" s="1" t="s">
        <v>94</v>
      </c>
      <c r="D164" s="1" t="s">
        <v>121</v>
      </c>
      <c r="F164" s="1" t="s">
        <v>145</v>
      </c>
      <c r="H164" s="2">
        <v>0</v>
      </c>
      <c r="I164" s="4">
        <v>30</v>
      </c>
      <c r="J164" s="2">
        <v>30</v>
      </c>
    </row>
    <row r="165" spans="8:10" s="36" customFormat="1" ht="15">
      <c r="H165" s="2"/>
      <c r="I165" s="4"/>
      <c r="J165" s="2"/>
    </row>
    <row r="166" spans="8:10" s="1" customFormat="1" ht="15">
      <c r="H166" s="2"/>
      <c r="I166" s="4"/>
      <c r="J166" s="2"/>
    </row>
    <row r="167" spans="1:10" s="1" customFormat="1" ht="15">
      <c r="A167" s="1" t="s">
        <v>161</v>
      </c>
      <c r="B167" s="1" t="s">
        <v>162</v>
      </c>
      <c r="H167" s="2"/>
      <c r="I167" s="4"/>
      <c r="J167" s="2"/>
    </row>
    <row r="168" spans="1:10" s="1" customFormat="1" ht="15">
      <c r="A168" s="1" t="s">
        <v>13</v>
      </c>
      <c r="C168" s="1" t="s">
        <v>94</v>
      </c>
      <c r="D168" s="1" t="s">
        <v>10</v>
      </c>
      <c r="F168" s="1" t="s">
        <v>163</v>
      </c>
      <c r="H168" s="2">
        <v>15760</v>
      </c>
      <c r="I168" s="4">
        <v>-400</v>
      </c>
      <c r="J168" s="2">
        <v>15360</v>
      </c>
    </row>
    <row r="169" spans="8:10" s="1" customFormat="1" ht="15">
      <c r="H169" s="2"/>
      <c r="I169" s="4"/>
      <c r="J169" s="2"/>
    </row>
    <row r="170" spans="1:10" s="1" customFormat="1" ht="15">
      <c r="A170" s="1" t="s">
        <v>164</v>
      </c>
      <c r="B170" s="1" t="s">
        <v>165</v>
      </c>
      <c r="H170" s="2"/>
      <c r="I170" s="4"/>
      <c r="J170" s="2"/>
    </row>
    <row r="171" spans="1:10" s="1" customFormat="1" ht="15">
      <c r="A171" s="1" t="s">
        <v>13</v>
      </c>
      <c r="C171" s="1" t="s">
        <v>166</v>
      </c>
      <c r="D171" s="1" t="s">
        <v>10</v>
      </c>
      <c r="F171" s="1" t="s">
        <v>167</v>
      </c>
      <c r="H171" s="2">
        <v>0</v>
      </c>
      <c r="I171" s="4">
        <v>100</v>
      </c>
      <c r="J171" s="2">
        <v>100</v>
      </c>
    </row>
    <row r="172" spans="1:10" s="1" customFormat="1" ht="15">
      <c r="A172" s="1" t="s">
        <v>13</v>
      </c>
      <c r="C172" s="1" t="s">
        <v>106</v>
      </c>
      <c r="D172" s="1" t="s">
        <v>29</v>
      </c>
      <c r="F172" s="1" t="s">
        <v>168</v>
      </c>
      <c r="H172" s="2">
        <v>300</v>
      </c>
      <c r="I172" s="4">
        <v>200</v>
      </c>
      <c r="J172" s="2">
        <v>500</v>
      </c>
    </row>
    <row r="173" spans="1:10" s="1" customFormat="1" ht="15">
      <c r="A173" s="1" t="s">
        <v>13</v>
      </c>
      <c r="C173" s="1" t="s">
        <v>94</v>
      </c>
      <c r="D173" s="1" t="s">
        <v>121</v>
      </c>
      <c r="F173" s="1" t="s">
        <v>145</v>
      </c>
      <c r="H173" s="2">
        <v>0</v>
      </c>
      <c r="I173" s="4">
        <v>50</v>
      </c>
      <c r="J173" s="2">
        <v>50</v>
      </c>
    </row>
    <row r="174" spans="3:10" s="1" customFormat="1" ht="15">
      <c r="C174" s="36" t="s">
        <v>79</v>
      </c>
      <c r="D174" s="36" t="s">
        <v>88</v>
      </c>
      <c r="F174" s="36" t="s">
        <v>196</v>
      </c>
      <c r="H174" s="2">
        <v>100</v>
      </c>
      <c r="I174" s="4">
        <v>500</v>
      </c>
      <c r="J174" s="2">
        <v>600</v>
      </c>
    </row>
    <row r="175" spans="1:10" s="1" customFormat="1" ht="15">
      <c r="A175" s="1" t="s">
        <v>169</v>
      </c>
      <c r="B175" s="1" t="s">
        <v>170</v>
      </c>
      <c r="H175" s="2"/>
      <c r="I175" s="4"/>
      <c r="J175" s="2"/>
    </row>
    <row r="176" spans="1:10" s="1" customFormat="1" ht="15">
      <c r="A176" s="1" t="s">
        <v>171</v>
      </c>
      <c r="B176" s="1" t="s">
        <v>172</v>
      </c>
      <c r="H176" s="2"/>
      <c r="I176" s="4"/>
      <c r="J176" s="2"/>
    </row>
    <row r="177" spans="1:10" s="1" customFormat="1" ht="15">
      <c r="A177" s="1" t="s">
        <v>13</v>
      </c>
      <c r="C177" s="1" t="s">
        <v>79</v>
      </c>
      <c r="D177" s="1" t="s">
        <v>95</v>
      </c>
      <c r="F177" s="1" t="s">
        <v>101</v>
      </c>
      <c r="H177" s="2">
        <v>3000</v>
      </c>
      <c r="I177" s="4">
        <v>1546</v>
      </c>
      <c r="J177" s="2">
        <v>4546</v>
      </c>
    </row>
    <row r="178" spans="1:10" s="1" customFormat="1" ht="15">
      <c r="A178" s="1" t="s">
        <v>13</v>
      </c>
      <c r="C178" s="1" t="s">
        <v>84</v>
      </c>
      <c r="D178" s="1" t="s">
        <v>51</v>
      </c>
      <c r="F178" s="1" t="s">
        <v>144</v>
      </c>
      <c r="H178" s="2">
        <v>3000</v>
      </c>
      <c r="I178" s="4">
        <v>1000</v>
      </c>
      <c r="J178" s="2">
        <v>4000</v>
      </c>
    </row>
    <row r="179" spans="8:10" s="1" customFormat="1" ht="15">
      <c r="H179" s="2"/>
      <c r="I179" s="4"/>
      <c r="J179" s="2"/>
    </row>
    <row r="180" spans="1:10" s="1" customFormat="1" ht="15">
      <c r="A180" s="1" t="s">
        <v>173</v>
      </c>
      <c r="B180" s="1" t="s">
        <v>174</v>
      </c>
      <c r="H180" s="2"/>
      <c r="I180" s="4"/>
      <c r="J180" s="2"/>
    </row>
    <row r="181" spans="1:10" s="1" customFormat="1" ht="15">
      <c r="A181" s="1" t="s">
        <v>13</v>
      </c>
      <c r="C181" s="1" t="s">
        <v>79</v>
      </c>
      <c r="D181" s="1" t="s">
        <v>95</v>
      </c>
      <c r="F181" s="1" t="s">
        <v>101</v>
      </c>
      <c r="H181" s="2">
        <v>500</v>
      </c>
      <c r="I181" s="4">
        <v>400</v>
      </c>
      <c r="J181" s="2">
        <v>900</v>
      </c>
    </row>
    <row r="182" spans="8:10" s="1" customFormat="1" ht="15">
      <c r="H182" s="2"/>
      <c r="I182" s="4"/>
      <c r="J182" s="2"/>
    </row>
    <row r="183" spans="1:10" s="1" customFormat="1" ht="15">
      <c r="A183" s="1" t="s">
        <v>175</v>
      </c>
      <c r="B183" s="1" t="s">
        <v>176</v>
      </c>
      <c r="H183" s="2"/>
      <c r="I183" s="4"/>
      <c r="J183" s="2"/>
    </row>
    <row r="184" spans="1:10" s="1" customFormat="1" ht="15">
      <c r="A184" s="1" t="s">
        <v>13</v>
      </c>
      <c r="C184" s="1" t="s">
        <v>129</v>
      </c>
      <c r="F184" s="1" t="s">
        <v>130</v>
      </c>
      <c r="H184" s="2">
        <v>0</v>
      </c>
      <c r="I184" s="4">
        <v>106</v>
      </c>
      <c r="J184" s="2">
        <v>106</v>
      </c>
    </row>
    <row r="185" spans="1:10" s="1" customFormat="1" ht="15">
      <c r="A185" s="1" t="s">
        <v>13</v>
      </c>
      <c r="C185" s="1" t="s">
        <v>66</v>
      </c>
      <c r="F185" s="1" t="s">
        <v>154</v>
      </c>
      <c r="H185" s="2">
        <v>212</v>
      </c>
      <c r="I185" s="4">
        <v>-106</v>
      </c>
      <c r="J185" s="2">
        <v>106</v>
      </c>
    </row>
    <row r="186" spans="8:10" s="1" customFormat="1" ht="15">
      <c r="H186" s="2"/>
      <c r="I186" s="4"/>
      <c r="J186" s="2"/>
    </row>
    <row r="187" spans="1:10" s="1" customFormat="1" ht="15">
      <c r="A187" s="1" t="s">
        <v>177</v>
      </c>
      <c r="B187" s="1" t="s">
        <v>178</v>
      </c>
      <c r="H187" s="2"/>
      <c r="I187" s="4"/>
      <c r="J187" s="2"/>
    </row>
    <row r="188" spans="1:10" s="1" customFormat="1" ht="15">
      <c r="A188" s="1" t="s">
        <v>13</v>
      </c>
      <c r="C188" s="1" t="s">
        <v>61</v>
      </c>
      <c r="F188" s="1" t="s">
        <v>149</v>
      </c>
      <c r="H188" s="2">
        <v>82752</v>
      </c>
      <c r="I188" s="4">
        <v>-7000</v>
      </c>
      <c r="J188" s="2">
        <v>75752</v>
      </c>
    </row>
    <row r="189" spans="1:10" s="1" customFormat="1" ht="15">
      <c r="A189" s="1" t="s">
        <v>13</v>
      </c>
      <c r="C189" s="1" t="s">
        <v>66</v>
      </c>
      <c r="F189" s="1" t="s">
        <v>179</v>
      </c>
      <c r="H189" s="2">
        <v>5721</v>
      </c>
      <c r="I189" s="4">
        <v>-487</v>
      </c>
      <c r="J189" s="2">
        <v>5234</v>
      </c>
    </row>
    <row r="190" spans="1:10" s="1" customFormat="1" ht="15">
      <c r="A190" s="1" t="s">
        <v>13</v>
      </c>
      <c r="C190" s="1" t="s">
        <v>71</v>
      </c>
      <c r="D190" s="1" t="s">
        <v>10</v>
      </c>
      <c r="F190" s="1" t="s">
        <v>180</v>
      </c>
      <c r="H190" s="2">
        <v>1404</v>
      </c>
      <c r="I190" s="4">
        <v>-119</v>
      </c>
      <c r="J190" s="2">
        <f>H190+I190</f>
        <v>1285</v>
      </c>
    </row>
    <row r="191" spans="1:10" s="1" customFormat="1" ht="15">
      <c r="A191" s="1" t="s">
        <v>13</v>
      </c>
      <c r="C191" s="1" t="s">
        <v>71</v>
      </c>
      <c r="D191" s="1" t="s">
        <v>57</v>
      </c>
      <c r="F191" s="1" t="s">
        <v>181</v>
      </c>
      <c r="H191" s="2">
        <v>14043</v>
      </c>
      <c r="I191" s="4">
        <v>-1193</v>
      </c>
      <c r="J191" s="2">
        <f aca="true" t="shared" si="0" ref="J191:J196">H191+I191</f>
        <v>12850</v>
      </c>
    </row>
    <row r="192" spans="1:10" s="1" customFormat="1" ht="15">
      <c r="A192" s="1" t="s">
        <v>13</v>
      </c>
      <c r="C192" s="1" t="s">
        <v>182</v>
      </c>
      <c r="D192" s="1" t="s">
        <v>29</v>
      </c>
      <c r="F192" s="1" t="s">
        <v>183</v>
      </c>
      <c r="H192" s="2">
        <v>802</v>
      </c>
      <c r="I192" s="4">
        <v>-68</v>
      </c>
      <c r="J192" s="2">
        <f t="shared" si="0"/>
        <v>734</v>
      </c>
    </row>
    <row r="193" spans="1:10" s="1" customFormat="1" ht="15">
      <c r="A193" s="1" t="s">
        <v>13</v>
      </c>
      <c r="C193" s="1" t="s">
        <v>71</v>
      </c>
      <c r="D193" s="1" t="s">
        <v>51</v>
      </c>
      <c r="F193" s="1" t="s">
        <v>184</v>
      </c>
      <c r="H193" s="2">
        <v>3009</v>
      </c>
      <c r="I193" s="4">
        <v>-256</v>
      </c>
      <c r="J193" s="2">
        <f t="shared" si="0"/>
        <v>2753</v>
      </c>
    </row>
    <row r="194" spans="1:10" s="1" customFormat="1" ht="15">
      <c r="A194" s="1" t="s">
        <v>13</v>
      </c>
      <c r="C194" s="1" t="s">
        <v>71</v>
      </c>
      <c r="D194" s="1" t="s">
        <v>77</v>
      </c>
      <c r="F194" s="1" t="s">
        <v>185</v>
      </c>
      <c r="H194" s="2">
        <v>1003</v>
      </c>
      <c r="I194" s="4">
        <v>-85</v>
      </c>
      <c r="J194" s="2">
        <f t="shared" si="0"/>
        <v>918</v>
      </c>
    </row>
    <row r="195" spans="1:10" s="1" customFormat="1" ht="15">
      <c r="A195" s="1" t="s">
        <v>13</v>
      </c>
      <c r="C195" s="1" t="s">
        <v>71</v>
      </c>
      <c r="D195" s="1" t="s">
        <v>75</v>
      </c>
      <c r="F195" s="1" t="s">
        <v>186</v>
      </c>
      <c r="H195" s="2">
        <v>4765</v>
      </c>
      <c r="I195" s="4">
        <v>-405</v>
      </c>
      <c r="J195" s="2">
        <f t="shared" si="0"/>
        <v>4360</v>
      </c>
    </row>
    <row r="196" spans="1:10" s="1" customFormat="1" ht="15">
      <c r="A196" s="1" t="s">
        <v>13</v>
      </c>
      <c r="C196" s="1" t="s">
        <v>82</v>
      </c>
      <c r="D196" s="1" t="s">
        <v>29</v>
      </c>
      <c r="F196" s="1" t="s">
        <v>187</v>
      </c>
      <c r="H196" s="2">
        <v>664</v>
      </c>
      <c r="I196" s="4">
        <v>400</v>
      </c>
      <c r="J196" s="2">
        <f t="shared" si="0"/>
        <v>1064</v>
      </c>
    </row>
    <row r="197" spans="1:10" s="1" customFormat="1" ht="15">
      <c r="A197" s="1" t="s">
        <v>13</v>
      </c>
      <c r="C197" s="1" t="s">
        <v>84</v>
      </c>
      <c r="D197" s="1" t="s">
        <v>90</v>
      </c>
      <c r="F197" s="1" t="s">
        <v>188</v>
      </c>
      <c r="H197" s="2">
        <v>0</v>
      </c>
      <c r="I197" s="4">
        <v>500</v>
      </c>
      <c r="J197" s="2">
        <v>500</v>
      </c>
    </row>
    <row r="198" spans="1:10" s="1" customFormat="1" ht="15">
      <c r="A198" s="1" t="s">
        <v>13</v>
      </c>
      <c r="C198" s="1" t="s">
        <v>94</v>
      </c>
      <c r="D198" s="1" t="s">
        <v>121</v>
      </c>
      <c r="F198" s="1" t="s">
        <v>145</v>
      </c>
      <c r="H198" s="2">
        <v>1000</v>
      </c>
      <c r="I198" s="4">
        <v>-500</v>
      </c>
      <c r="J198" s="2">
        <v>500</v>
      </c>
    </row>
    <row r="199" spans="8:10" s="1" customFormat="1" ht="15">
      <c r="H199" s="2"/>
      <c r="I199" s="4"/>
      <c r="J199" s="2"/>
    </row>
    <row r="200" spans="1:10" s="1" customFormat="1" ht="15">
      <c r="A200" s="1" t="s">
        <v>189</v>
      </c>
      <c r="B200" s="1" t="s">
        <v>19</v>
      </c>
      <c r="H200" s="2"/>
      <c r="I200" s="4"/>
      <c r="J200" s="2"/>
    </row>
    <row r="201" spans="1:10" s="1" customFormat="1" ht="15">
      <c r="A201" s="1" t="s">
        <v>13</v>
      </c>
      <c r="C201" s="1" t="s">
        <v>79</v>
      </c>
      <c r="D201" s="1" t="s">
        <v>95</v>
      </c>
      <c r="F201" s="1" t="s">
        <v>101</v>
      </c>
      <c r="H201" s="2">
        <v>337</v>
      </c>
      <c r="I201" s="4">
        <v>-54</v>
      </c>
      <c r="J201" s="2">
        <v>283</v>
      </c>
    </row>
    <row r="202" spans="1:10" s="5" customFormat="1" ht="15">
      <c r="A202" s="5" t="s">
        <v>13</v>
      </c>
      <c r="C202" s="5" t="s">
        <v>106</v>
      </c>
      <c r="D202" s="5" t="s">
        <v>29</v>
      </c>
      <c r="F202" s="5" t="s">
        <v>271</v>
      </c>
      <c r="H202" s="6">
        <v>0</v>
      </c>
      <c r="I202" s="43">
        <v>30</v>
      </c>
      <c r="J202" s="6">
        <v>30</v>
      </c>
    </row>
    <row r="203" spans="8:10" s="5" customFormat="1" ht="15">
      <c r="H203" s="6"/>
      <c r="I203" s="43"/>
      <c r="J203" s="6"/>
    </row>
    <row r="204" spans="1:10" s="1" customFormat="1" ht="15">
      <c r="A204" s="1" t="s">
        <v>191</v>
      </c>
      <c r="B204" s="1" t="s">
        <v>190</v>
      </c>
      <c r="H204" s="2"/>
      <c r="I204" s="4"/>
      <c r="J204" s="2"/>
    </row>
    <row r="205" spans="1:10" s="1" customFormat="1" ht="15">
      <c r="A205" s="1" t="s">
        <v>13</v>
      </c>
      <c r="C205" s="1" t="s">
        <v>61</v>
      </c>
      <c r="F205" s="1" t="s">
        <v>149</v>
      </c>
      <c r="H205" s="2">
        <v>0</v>
      </c>
      <c r="I205" s="4">
        <v>500</v>
      </c>
      <c r="J205" s="8">
        <v>500</v>
      </c>
    </row>
    <row r="206" spans="1:10" s="1" customFormat="1" ht="15">
      <c r="A206" s="1" t="s">
        <v>13</v>
      </c>
      <c r="C206" s="1" t="s">
        <v>66</v>
      </c>
      <c r="F206" s="1" t="s">
        <v>179</v>
      </c>
      <c r="H206" s="2">
        <v>0</v>
      </c>
      <c r="I206" s="4">
        <f>I205*0.1</f>
        <v>50</v>
      </c>
      <c r="J206" s="8">
        <f>J205*0.1</f>
        <v>50</v>
      </c>
    </row>
    <row r="207" spans="1:10" s="1" customFormat="1" ht="15">
      <c r="A207" s="1" t="s">
        <v>13</v>
      </c>
      <c r="C207" s="1" t="s">
        <v>71</v>
      </c>
      <c r="D207" s="1" t="s">
        <v>10</v>
      </c>
      <c r="F207" s="1" t="s">
        <v>180</v>
      </c>
      <c r="H207" s="2">
        <v>0</v>
      </c>
      <c r="I207" s="4">
        <f>I205*0.014</f>
        <v>7</v>
      </c>
      <c r="J207" s="8">
        <f>J205*0.014</f>
        <v>7</v>
      </c>
    </row>
    <row r="208" spans="1:10" s="1" customFormat="1" ht="15">
      <c r="A208" s="1" t="s">
        <v>13</v>
      </c>
      <c r="C208" s="1" t="s">
        <v>71</v>
      </c>
      <c r="D208" s="1" t="s">
        <v>57</v>
      </c>
      <c r="F208" s="1" t="s">
        <v>181</v>
      </c>
      <c r="H208" s="2">
        <v>0</v>
      </c>
      <c r="I208" s="4">
        <f>I205*0.14</f>
        <v>70</v>
      </c>
      <c r="J208" s="8">
        <f>J205*0.14</f>
        <v>70</v>
      </c>
    </row>
    <row r="209" spans="1:10" s="1" customFormat="1" ht="15">
      <c r="A209" s="1" t="s">
        <v>13</v>
      </c>
      <c r="C209" s="1" t="s">
        <v>182</v>
      </c>
      <c r="D209" s="1" t="s">
        <v>29</v>
      </c>
      <c r="F209" s="1" t="s">
        <v>183</v>
      </c>
      <c r="H209" s="2">
        <v>0</v>
      </c>
      <c r="I209" s="4">
        <f>I205*0.008</f>
        <v>4</v>
      </c>
      <c r="J209" s="8">
        <f>J205*0.008</f>
        <v>4</v>
      </c>
    </row>
    <row r="210" spans="1:10" s="1" customFormat="1" ht="15">
      <c r="A210" s="1" t="s">
        <v>13</v>
      </c>
      <c r="C210" s="1" t="s">
        <v>71</v>
      </c>
      <c r="D210" s="1" t="s">
        <v>51</v>
      </c>
      <c r="F210" s="1" t="s">
        <v>184</v>
      </c>
      <c r="H210" s="2">
        <v>0</v>
      </c>
      <c r="I210" s="4">
        <f>I205*0.03</f>
        <v>15</v>
      </c>
      <c r="J210" s="8">
        <f>J205*0.03</f>
        <v>15</v>
      </c>
    </row>
    <row r="211" spans="1:10" s="1" customFormat="1" ht="15">
      <c r="A211" s="1" t="s">
        <v>13</v>
      </c>
      <c r="C211" s="1" t="s">
        <v>71</v>
      </c>
      <c r="D211" s="1" t="s">
        <v>77</v>
      </c>
      <c r="F211" s="1" t="s">
        <v>185</v>
      </c>
      <c r="H211" s="2">
        <v>0</v>
      </c>
      <c r="I211" s="4">
        <f>I205*0.01</f>
        <v>5</v>
      </c>
      <c r="J211" s="8">
        <f>J205*0.01</f>
        <v>5</v>
      </c>
    </row>
    <row r="212" spans="1:10" s="1" customFormat="1" ht="15">
      <c r="A212" s="1" t="s">
        <v>13</v>
      </c>
      <c r="C212" s="1" t="s">
        <v>71</v>
      </c>
      <c r="D212" s="1" t="s">
        <v>75</v>
      </c>
      <c r="F212" s="1" t="s">
        <v>186</v>
      </c>
      <c r="H212" s="2">
        <v>0</v>
      </c>
      <c r="I212" s="4">
        <v>24</v>
      </c>
      <c r="J212" s="8">
        <v>24</v>
      </c>
    </row>
    <row r="213" spans="1:10" s="1" customFormat="1" ht="15">
      <c r="A213" s="1" t="s">
        <v>13</v>
      </c>
      <c r="C213" s="1" t="s">
        <v>79</v>
      </c>
      <c r="D213" s="1" t="s">
        <v>95</v>
      </c>
      <c r="F213" s="1" t="s">
        <v>101</v>
      </c>
      <c r="H213" s="2">
        <v>996</v>
      </c>
      <c r="I213" s="4">
        <v>-676</v>
      </c>
      <c r="J213" s="2">
        <v>320</v>
      </c>
    </row>
    <row r="214" spans="8:10" s="1" customFormat="1" ht="15">
      <c r="H214" s="2"/>
      <c r="I214" s="4"/>
      <c r="J214" s="2"/>
    </row>
    <row r="215" spans="1:10" s="1" customFormat="1" ht="15">
      <c r="A215" s="1" t="s">
        <v>192</v>
      </c>
      <c r="B215" s="1" t="s">
        <v>21</v>
      </c>
      <c r="H215" s="2"/>
      <c r="I215" s="4"/>
      <c r="J215" s="2"/>
    </row>
    <row r="216" spans="1:10" s="1" customFormat="1" ht="15">
      <c r="A216" s="1" t="s">
        <v>13</v>
      </c>
      <c r="C216" s="1" t="s">
        <v>61</v>
      </c>
      <c r="F216" s="1" t="s">
        <v>149</v>
      </c>
      <c r="H216" s="2">
        <v>0</v>
      </c>
      <c r="I216" s="4">
        <v>200</v>
      </c>
      <c r="J216" s="8">
        <v>200</v>
      </c>
    </row>
    <row r="217" spans="1:10" s="1" customFormat="1" ht="15">
      <c r="A217" s="1" t="s">
        <v>13</v>
      </c>
      <c r="C217" s="1" t="s">
        <v>66</v>
      </c>
      <c r="F217" s="1" t="s">
        <v>179</v>
      </c>
      <c r="H217" s="2">
        <v>0</v>
      </c>
      <c r="I217" s="4">
        <f>I216*0.1</f>
        <v>20</v>
      </c>
      <c r="J217" s="8">
        <f>J216*0.1</f>
        <v>20</v>
      </c>
    </row>
    <row r="218" spans="1:10" s="1" customFormat="1" ht="15">
      <c r="A218" s="1" t="s">
        <v>13</v>
      </c>
      <c r="C218" s="1" t="s">
        <v>71</v>
      </c>
      <c r="D218" s="1" t="s">
        <v>10</v>
      </c>
      <c r="F218" s="1" t="s">
        <v>180</v>
      </c>
      <c r="H218" s="2">
        <v>0</v>
      </c>
      <c r="I218" s="4">
        <v>3</v>
      </c>
      <c r="J218" s="8">
        <v>3</v>
      </c>
    </row>
    <row r="219" spans="1:10" s="1" customFormat="1" ht="15">
      <c r="A219" s="1" t="s">
        <v>13</v>
      </c>
      <c r="C219" s="1" t="s">
        <v>71</v>
      </c>
      <c r="D219" s="1" t="s">
        <v>57</v>
      </c>
      <c r="F219" s="1" t="s">
        <v>181</v>
      </c>
      <c r="H219" s="2">
        <v>0</v>
      </c>
      <c r="I219" s="4">
        <f>I216*0.14</f>
        <v>28.000000000000004</v>
      </c>
      <c r="J219" s="8">
        <f>J216*0.14</f>
        <v>28.000000000000004</v>
      </c>
    </row>
    <row r="220" spans="1:10" s="1" customFormat="1" ht="15">
      <c r="A220" s="1" t="s">
        <v>13</v>
      </c>
      <c r="C220" s="1" t="s">
        <v>182</v>
      </c>
      <c r="D220" s="1" t="s">
        <v>29</v>
      </c>
      <c r="F220" s="1" t="s">
        <v>183</v>
      </c>
      <c r="H220" s="2">
        <v>0</v>
      </c>
      <c r="I220" s="4">
        <v>1</v>
      </c>
      <c r="J220" s="8">
        <v>1</v>
      </c>
    </row>
    <row r="221" spans="1:10" s="1" customFormat="1" ht="15">
      <c r="A221" s="1" t="s">
        <v>13</v>
      </c>
      <c r="C221" s="1" t="s">
        <v>71</v>
      </c>
      <c r="D221" s="1" t="s">
        <v>51</v>
      </c>
      <c r="F221" s="1" t="s">
        <v>184</v>
      </c>
      <c r="H221" s="2">
        <v>0</v>
      </c>
      <c r="I221" s="4">
        <f>I216*0.03</f>
        <v>6</v>
      </c>
      <c r="J221" s="8">
        <f>J216*0.03</f>
        <v>6</v>
      </c>
    </row>
    <row r="222" spans="1:10" s="1" customFormat="1" ht="15">
      <c r="A222" s="1" t="s">
        <v>13</v>
      </c>
      <c r="C222" s="1" t="s">
        <v>71</v>
      </c>
      <c r="D222" s="1" t="s">
        <v>77</v>
      </c>
      <c r="F222" s="1" t="s">
        <v>185</v>
      </c>
      <c r="H222" s="2">
        <v>0</v>
      </c>
      <c r="I222" s="4">
        <f>I216*0.01</f>
        <v>2</v>
      </c>
      <c r="J222" s="8">
        <f>J216*0.01</f>
        <v>2</v>
      </c>
    </row>
    <row r="223" spans="1:10" s="1" customFormat="1" ht="15">
      <c r="A223" s="1" t="s">
        <v>13</v>
      </c>
      <c r="C223" s="1" t="s">
        <v>71</v>
      </c>
      <c r="D223" s="1" t="s">
        <v>75</v>
      </c>
      <c r="F223" s="1" t="s">
        <v>186</v>
      </c>
      <c r="H223" s="2">
        <v>0</v>
      </c>
      <c r="I223" s="4">
        <v>10</v>
      </c>
      <c r="J223" s="8">
        <v>10</v>
      </c>
    </row>
    <row r="224" spans="1:10" s="1" customFormat="1" ht="15">
      <c r="A224" s="1" t="s">
        <v>13</v>
      </c>
      <c r="C224" s="1" t="s">
        <v>79</v>
      </c>
      <c r="D224" s="1" t="s">
        <v>95</v>
      </c>
      <c r="F224" s="1" t="s">
        <v>101</v>
      </c>
      <c r="H224" s="2">
        <v>345</v>
      </c>
      <c r="I224" s="4">
        <v>-289</v>
      </c>
      <c r="J224" s="2">
        <v>56</v>
      </c>
    </row>
    <row r="225" spans="8:10" s="1" customFormat="1" ht="15">
      <c r="H225" s="2"/>
      <c r="I225" s="4"/>
      <c r="J225" s="2"/>
    </row>
    <row r="226" spans="1:10" s="1" customFormat="1" ht="15">
      <c r="A226" s="1" t="s">
        <v>193</v>
      </c>
      <c r="B226" s="1" t="s">
        <v>16</v>
      </c>
      <c r="H226" s="2"/>
      <c r="I226" s="4"/>
      <c r="J226" s="2"/>
    </row>
    <row r="227" spans="1:10" s="1" customFormat="1" ht="15">
      <c r="A227" s="1" t="s">
        <v>13</v>
      </c>
      <c r="C227" s="1" t="s">
        <v>115</v>
      </c>
      <c r="F227" s="1" t="s">
        <v>116</v>
      </c>
      <c r="H227" s="2">
        <v>0</v>
      </c>
      <c r="I227" s="4">
        <v>991</v>
      </c>
      <c r="J227" s="8">
        <v>991</v>
      </c>
    </row>
    <row r="228" spans="1:10" s="1" customFormat="1" ht="15">
      <c r="A228" s="1" t="s">
        <v>13</v>
      </c>
      <c r="C228" s="1" t="s">
        <v>129</v>
      </c>
      <c r="F228" s="1" t="s">
        <v>130</v>
      </c>
      <c r="H228" s="2">
        <v>0</v>
      </c>
      <c r="I228" s="4">
        <v>55</v>
      </c>
      <c r="J228" s="8">
        <v>55</v>
      </c>
    </row>
    <row r="229" spans="1:10" s="1" customFormat="1" ht="15">
      <c r="A229" s="1" t="s">
        <v>13</v>
      </c>
      <c r="C229" s="1" t="s">
        <v>66</v>
      </c>
      <c r="F229" s="1" t="s">
        <v>194</v>
      </c>
      <c r="H229" s="2">
        <v>0</v>
      </c>
      <c r="I229" s="4">
        <v>64</v>
      </c>
      <c r="J229" s="8">
        <v>64</v>
      </c>
    </row>
    <row r="230" spans="1:10" s="1" customFormat="1" ht="15">
      <c r="A230" s="1" t="s">
        <v>13</v>
      </c>
      <c r="C230" s="1" t="s">
        <v>71</v>
      </c>
      <c r="D230" s="1" t="s">
        <v>10</v>
      </c>
      <c r="F230" s="1" t="s">
        <v>180</v>
      </c>
      <c r="H230" s="2">
        <v>0</v>
      </c>
      <c r="I230" s="4">
        <v>3</v>
      </c>
      <c r="J230" s="8">
        <v>3</v>
      </c>
    </row>
    <row r="231" spans="1:10" s="1" customFormat="1" ht="15">
      <c r="A231" s="1" t="s">
        <v>13</v>
      </c>
      <c r="C231" s="1" t="s">
        <v>71</v>
      </c>
      <c r="D231" s="1" t="s">
        <v>57</v>
      </c>
      <c r="F231" s="1" t="s">
        <v>181</v>
      </c>
      <c r="H231" s="2">
        <v>0</v>
      </c>
      <c r="I231" s="4">
        <v>59</v>
      </c>
      <c r="J231" s="8">
        <v>59</v>
      </c>
    </row>
    <row r="232" spans="1:10" s="1" customFormat="1" ht="15">
      <c r="A232" s="1" t="s">
        <v>13</v>
      </c>
      <c r="C232" s="1" t="s">
        <v>182</v>
      </c>
      <c r="D232" s="1" t="s">
        <v>29</v>
      </c>
      <c r="F232" s="1" t="s">
        <v>183</v>
      </c>
      <c r="H232" s="2">
        <v>0</v>
      </c>
      <c r="I232" s="4">
        <v>3</v>
      </c>
      <c r="J232" s="8">
        <v>3</v>
      </c>
    </row>
    <row r="233" spans="1:10" s="1" customFormat="1" ht="15">
      <c r="A233" s="1" t="s">
        <v>13</v>
      </c>
      <c r="C233" s="1" t="s">
        <v>71</v>
      </c>
      <c r="D233" s="1" t="s">
        <v>51</v>
      </c>
      <c r="F233" s="1" t="s">
        <v>184</v>
      </c>
      <c r="H233" s="2">
        <v>0</v>
      </c>
      <c r="I233" s="4">
        <v>13</v>
      </c>
      <c r="J233" s="8">
        <v>13</v>
      </c>
    </row>
    <row r="234" spans="1:10" s="1" customFormat="1" ht="15">
      <c r="A234" s="1" t="s">
        <v>13</v>
      </c>
      <c r="C234" s="1" t="s">
        <v>71</v>
      </c>
      <c r="D234" s="1" t="s">
        <v>77</v>
      </c>
      <c r="F234" s="1" t="s">
        <v>185</v>
      </c>
      <c r="H234" s="2">
        <v>0</v>
      </c>
      <c r="I234" s="4">
        <v>2</v>
      </c>
      <c r="J234" s="8">
        <v>2</v>
      </c>
    </row>
    <row r="235" spans="1:10" s="3" customFormat="1" ht="15">
      <c r="A235" s="1" t="s">
        <v>13</v>
      </c>
      <c r="B235" s="1"/>
      <c r="C235" s="1" t="s">
        <v>71</v>
      </c>
      <c r="D235" s="1" t="s">
        <v>75</v>
      </c>
      <c r="E235" s="1"/>
      <c r="F235" s="1" t="s">
        <v>186</v>
      </c>
      <c r="G235" s="1"/>
      <c r="H235" s="2">
        <v>0</v>
      </c>
      <c r="I235" s="4">
        <v>20</v>
      </c>
      <c r="J235" s="8">
        <v>20</v>
      </c>
    </row>
    <row r="236" spans="1:10" s="9" customFormat="1" ht="15">
      <c r="A236" s="1" t="s">
        <v>13</v>
      </c>
      <c r="B236" s="1"/>
      <c r="C236" s="1" t="s">
        <v>166</v>
      </c>
      <c r="D236" s="1" t="s">
        <v>10</v>
      </c>
      <c r="E236" s="1"/>
      <c r="F236" s="1" t="s">
        <v>167</v>
      </c>
      <c r="G236" s="1"/>
      <c r="H236" s="2">
        <v>0</v>
      </c>
      <c r="I236" s="4">
        <v>220</v>
      </c>
      <c r="J236" s="8">
        <v>220</v>
      </c>
    </row>
    <row r="237" spans="1:10" s="1" customFormat="1" ht="15">
      <c r="A237" s="1" t="s">
        <v>13</v>
      </c>
      <c r="C237" s="1" t="s">
        <v>106</v>
      </c>
      <c r="D237" s="1" t="s">
        <v>29</v>
      </c>
      <c r="F237" s="1" t="s">
        <v>195</v>
      </c>
      <c r="H237" s="2">
        <v>0</v>
      </c>
      <c r="I237" s="4">
        <v>4</v>
      </c>
      <c r="J237" s="8">
        <v>4</v>
      </c>
    </row>
    <row r="238" spans="1:10" s="1" customFormat="1" ht="15">
      <c r="A238" s="1" t="s">
        <v>13</v>
      </c>
      <c r="C238" s="1" t="s">
        <v>79</v>
      </c>
      <c r="D238" s="1" t="s">
        <v>95</v>
      </c>
      <c r="F238" s="1" t="s">
        <v>101</v>
      </c>
      <c r="H238" s="2">
        <v>0</v>
      </c>
      <c r="I238" s="4">
        <v>20</v>
      </c>
      <c r="J238" s="8">
        <v>20</v>
      </c>
    </row>
    <row r="239" spans="1:10" s="1" customFormat="1" ht="15">
      <c r="A239" s="1" t="s">
        <v>13</v>
      </c>
      <c r="C239" s="1" t="s">
        <v>79</v>
      </c>
      <c r="D239" s="1" t="s">
        <v>88</v>
      </c>
      <c r="F239" s="1" t="s">
        <v>196</v>
      </c>
      <c r="H239" s="2">
        <v>0</v>
      </c>
      <c r="I239" s="4">
        <v>50</v>
      </c>
      <c r="J239" s="8">
        <v>50</v>
      </c>
    </row>
    <row r="240" spans="1:10" s="1" customFormat="1" ht="15">
      <c r="A240" s="1" t="s">
        <v>13</v>
      </c>
      <c r="C240" s="1" t="s">
        <v>82</v>
      </c>
      <c r="D240" s="1" t="s">
        <v>10</v>
      </c>
      <c r="F240" s="1" t="s">
        <v>197</v>
      </c>
      <c r="H240" s="2">
        <v>0</v>
      </c>
      <c r="I240" s="4">
        <v>18</v>
      </c>
      <c r="J240" s="8">
        <v>18</v>
      </c>
    </row>
    <row r="241" spans="1:10" s="3" customFormat="1" ht="15">
      <c r="A241" s="1" t="s">
        <v>13</v>
      </c>
      <c r="B241" s="1"/>
      <c r="C241" s="1" t="s">
        <v>84</v>
      </c>
      <c r="D241" s="1" t="s">
        <v>198</v>
      </c>
      <c r="E241" s="1"/>
      <c r="F241" s="1" t="s">
        <v>199</v>
      </c>
      <c r="G241" s="1"/>
      <c r="H241" s="2">
        <v>0</v>
      </c>
      <c r="I241" s="4">
        <v>212</v>
      </c>
      <c r="J241" s="8">
        <v>212</v>
      </c>
    </row>
    <row r="242" spans="1:10" s="1" customFormat="1" ht="15">
      <c r="A242" s="3" t="s">
        <v>231</v>
      </c>
      <c r="B242" s="3"/>
      <c r="C242" s="3"/>
      <c r="D242" s="3"/>
      <c r="E242" s="3"/>
      <c r="F242" s="3"/>
      <c r="G242" s="3"/>
      <c r="H242" s="4"/>
      <c r="I242" s="4">
        <f>SUM(I67:I241)</f>
        <v>34080</v>
      </c>
      <c r="J242" s="4"/>
    </row>
    <row r="243" spans="1:10" s="1" customFormat="1" ht="15">
      <c r="A243" s="9"/>
      <c r="B243" s="9"/>
      <c r="C243" s="9"/>
      <c r="D243" s="9"/>
      <c r="E243" s="9"/>
      <c r="F243" s="9"/>
      <c r="G243" s="9"/>
      <c r="H243" s="10"/>
      <c r="I243" s="12"/>
      <c r="J243" s="10"/>
    </row>
    <row r="244" spans="1:10" s="1" customFormat="1" ht="15">
      <c r="A244" s="3" t="s">
        <v>68</v>
      </c>
      <c r="H244" s="2"/>
      <c r="I244" s="4"/>
      <c r="J244" s="2"/>
    </row>
    <row r="245" spans="1:10" s="1" customFormat="1" ht="15">
      <c r="A245" s="1" t="s">
        <v>97</v>
      </c>
      <c r="B245" s="1" t="s">
        <v>98</v>
      </c>
      <c r="H245" s="2"/>
      <c r="I245" s="4"/>
      <c r="J245" s="2"/>
    </row>
    <row r="246" spans="1:10" s="1" customFormat="1" ht="15">
      <c r="A246" s="7" t="s">
        <v>45</v>
      </c>
      <c r="B246" s="7"/>
      <c r="C246" s="7" t="s">
        <v>200</v>
      </c>
      <c r="D246" s="7"/>
      <c r="E246" s="7"/>
      <c r="F246" s="7" t="s">
        <v>201</v>
      </c>
      <c r="G246" s="7"/>
      <c r="H246" s="8">
        <v>0</v>
      </c>
      <c r="I246" s="4">
        <v>720</v>
      </c>
      <c r="J246" s="8">
        <v>720</v>
      </c>
    </row>
    <row r="247" spans="1:10" s="1" customFormat="1" ht="15">
      <c r="A247" s="7" t="s">
        <v>45</v>
      </c>
      <c r="B247" s="7"/>
      <c r="C247" s="7" t="s">
        <v>202</v>
      </c>
      <c r="D247" s="7" t="s">
        <v>10</v>
      </c>
      <c r="E247" s="7"/>
      <c r="F247" s="7" t="s">
        <v>203</v>
      </c>
      <c r="G247" s="7"/>
      <c r="H247" s="8">
        <v>0</v>
      </c>
      <c r="I247" s="4">
        <v>23991</v>
      </c>
      <c r="J247" s="8">
        <v>23627</v>
      </c>
    </row>
    <row r="248" spans="1:10" s="1" customFormat="1" ht="15">
      <c r="A248" s="3" t="s">
        <v>232</v>
      </c>
      <c r="B248" s="3"/>
      <c r="C248" s="3"/>
      <c r="D248" s="3"/>
      <c r="E248" s="3"/>
      <c r="F248" s="3"/>
      <c r="G248" s="3"/>
      <c r="H248" s="4"/>
      <c r="I248" s="4">
        <f>SUM(I246:I247)</f>
        <v>24711</v>
      </c>
      <c r="J248" s="4"/>
    </row>
    <row r="249" spans="8:10" s="1" customFormat="1" ht="15">
      <c r="H249" s="2"/>
      <c r="I249" s="4"/>
      <c r="J249" s="2"/>
    </row>
    <row r="250" spans="1:10" s="1" customFormat="1" ht="15">
      <c r="A250" s="3" t="s">
        <v>209</v>
      </c>
      <c r="B250" s="3"/>
      <c r="C250" s="3"/>
      <c r="D250" s="3"/>
      <c r="E250" s="3"/>
      <c r="F250" s="3"/>
      <c r="G250" s="3"/>
      <c r="H250" s="4"/>
      <c r="I250" s="4"/>
      <c r="J250" s="4"/>
    </row>
    <row r="251" spans="1:10" s="1" customFormat="1" ht="15">
      <c r="A251" s="1" t="s">
        <v>49</v>
      </c>
      <c r="C251" s="1" t="s">
        <v>61</v>
      </c>
      <c r="F251" s="1" t="s">
        <v>62</v>
      </c>
      <c r="H251" s="2">
        <v>0</v>
      </c>
      <c r="I251" s="4">
        <v>1644</v>
      </c>
      <c r="J251" s="2">
        <v>1644</v>
      </c>
    </row>
    <row r="252" spans="1:10" s="1" customFormat="1" ht="15">
      <c r="A252" s="1" t="s">
        <v>49</v>
      </c>
      <c r="C252" s="1" t="s">
        <v>63</v>
      </c>
      <c r="D252" s="1" t="s">
        <v>10</v>
      </c>
      <c r="F252" s="1" t="s">
        <v>64</v>
      </c>
      <c r="H252" s="2">
        <v>0</v>
      </c>
      <c r="I252" s="4">
        <v>82</v>
      </c>
      <c r="J252" s="2">
        <v>82</v>
      </c>
    </row>
    <row r="253" spans="1:10" s="1" customFormat="1" ht="15">
      <c r="A253" s="1" t="s">
        <v>49</v>
      </c>
      <c r="C253" s="1" t="s">
        <v>63</v>
      </c>
      <c r="D253" s="1" t="s">
        <v>57</v>
      </c>
      <c r="F253" s="1" t="s">
        <v>65</v>
      </c>
      <c r="H253" s="2">
        <v>0</v>
      </c>
      <c r="I253" s="4">
        <v>132</v>
      </c>
      <c r="J253" s="2">
        <v>132</v>
      </c>
    </row>
    <row r="254" spans="1:10" s="1" customFormat="1" ht="15">
      <c r="A254" s="1" t="s">
        <v>49</v>
      </c>
      <c r="C254" s="1" t="s">
        <v>66</v>
      </c>
      <c r="F254" s="1" t="s">
        <v>70</v>
      </c>
      <c r="H254" s="2">
        <v>0</v>
      </c>
      <c r="I254" s="4">
        <v>186</v>
      </c>
      <c r="J254" s="2">
        <v>186</v>
      </c>
    </row>
    <row r="255" spans="1:10" s="1" customFormat="1" ht="15">
      <c r="A255" s="1" t="s">
        <v>49</v>
      </c>
      <c r="C255" s="1" t="s">
        <v>71</v>
      </c>
      <c r="D255" s="1" t="s">
        <v>10</v>
      </c>
      <c r="F255" s="1" t="s">
        <v>72</v>
      </c>
      <c r="H255" s="2">
        <v>0</v>
      </c>
      <c r="I255" s="4">
        <v>26</v>
      </c>
      <c r="J255" s="2">
        <v>26</v>
      </c>
    </row>
    <row r="256" spans="1:10" s="1" customFormat="1" ht="15">
      <c r="A256" s="1" t="s">
        <v>49</v>
      </c>
      <c r="C256" s="1" t="s">
        <v>71</v>
      </c>
      <c r="D256" s="1" t="s">
        <v>57</v>
      </c>
      <c r="F256" s="1" t="s">
        <v>73</v>
      </c>
      <c r="H256" s="2">
        <v>0</v>
      </c>
      <c r="I256" s="4">
        <v>260</v>
      </c>
      <c r="J256" s="2">
        <v>260</v>
      </c>
    </row>
    <row r="257" spans="1:10" s="1" customFormat="1" ht="15">
      <c r="A257" s="1" t="s">
        <v>49</v>
      </c>
      <c r="C257" s="1" t="s">
        <v>71</v>
      </c>
      <c r="D257" s="1" t="s">
        <v>29</v>
      </c>
      <c r="F257" s="1" t="s">
        <v>74</v>
      </c>
      <c r="H257" s="2">
        <v>0</v>
      </c>
      <c r="I257" s="4">
        <v>15</v>
      </c>
      <c r="J257" s="2">
        <v>15</v>
      </c>
    </row>
    <row r="258" spans="1:10" s="1" customFormat="1" ht="15">
      <c r="A258" s="1" t="s">
        <v>49</v>
      </c>
      <c r="C258" s="1" t="s">
        <v>71</v>
      </c>
      <c r="D258" s="1" t="s">
        <v>51</v>
      </c>
      <c r="F258" s="1" t="s">
        <v>126</v>
      </c>
      <c r="H258" s="2">
        <v>0</v>
      </c>
      <c r="I258" s="4">
        <v>55</v>
      </c>
      <c r="J258" s="2">
        <v>55</v>
      </c>
    </row>
    <row r="259" spans="1:10" s="1" customFormat="1" ht="15">
      <c r="A259" s="1" t="s">
        <v>49</v>
      </c>
      <c r="C259" s="1" t="s">
        <v>71</v>
      </c>
      <c r="D259" s="1" t="s">
        <v>77</v>
      </c>
      <c r="F259" s="1" t="s">
        <v>76</v>
      </c>
      <c r="H259" s="2">
        <v>0</v>
      </c>
      <c r="I259" s="4">
        <v>20</v>
      </c>
      <c r="J259" s="2">
        <v>20</v>
      </c>
    </row>
    <row r="260" spans="1:10" s="1" customFormat="1" ht="15">
      <c r="A260" s="1" t="s">
        <v>49</v>
      </c>
      <c r="C260" s="1" t="s">
        <v>71</v>
      </c>
      <c r="D260" s="1" t="s">
        <v>75</v>
      </c>
      <c r="F260" s="1" t="s">
        <v>78</v>
      </c>
      <c r="H260" s="2">
        <v>0</v>
      </c>
      <c r="I260" s="4">
        <v>88</v>
      </c>
      <c r="J260" s="2">
        <v>88</v>
      </c>
    </row>
    <row r="261" spans="1:10" s="1" customFormat="1" ht="15">
      <c r="A261" s="1" t="s">
        <v>49</v>
      </c>
      <c r="C261" s="1" t="s">
        <v>79</v>
      </c>
      <c r="D261" s="1" t="s">
        <v>95</v>
      </c>
      <c r="F261" s="1" t="s">
        <v>215</v>
      </c>
      <c r="H261" s="2">
        <v>0</v>
      </c>
      <c r="I261" s="4">
        <v>2000</v>
      </c>
      <c r="J261" s="2">
        <v>2000</v>
      </c>
    </row>
    <row r="262" spans="1:10" s="1" customFormat="1" ht="15">
      <c r="A262" s="1" t="s">
        <v>49</v>
      </c>
      <c r="C262" s="1" t="s">
        <v>79</v>
      </c>
      <c r="D262" s="1" t="s">
        <v>216</v>
      </c>
      <c r="F262" s="1" t="s">
        <v>217</v>
      </c>
      <c r="H262" s="2">
        <v>0</v>
      </c>
      <c r="I262" s="4">
        <v>4500</v>
      </c>
      <c r="J262" s="2">
        <v>4500</v>
      </c>
    </row>
    <row r="263" spans="1:10" s="3" customFormat="1" ht="15">
      <c r="A263" s="1" t="s">
        <v>49</v>
      </c>
      <c r="B263" s="1"/>
      <c r="C263" s="1" t="s">
        <v>79</v>
      </c>
      <c r="D263" s="1" t="s">
        <v>80</v>
      </c>
      <c r="E263" s="1"/>
      <c r="F263" s="1" t="s">
        <v>81</v>
      </c>
      <c r="G263" s="1"/>
      <c r="H263" s="2">
        <v>0</v>
      </c>
      <c r="I263" s="4">
        <v>30000</v>
      </c>
      <c r="J263" s="2">
        <v>30000</v>
      </c>
    </row>
    <row r="264" spans="1:10" s="1" customFormat="1" ht="15">
      <c r="A264" s="1" t="s">
        <v>49</v>
      </c>
      <c r="C264" s="1" t="s">
        <v>82</v>
      </c>
      <c r="D264" s="1" t="s">
        <v>10</v>
      </c>
      <c r="F264" s="1" t="s">
        <v>83</v>
      </c>
      <c r="H264" s="2">
        <v>0</v>
      </c>
      <c r="I264" s="4">
        <v>600</v>
      </c>
      <c r="J264" s="2">
        <v>600</v>
      </c>
    </row>
    <row r="265" spans="1:10" s="1" customFormat="1" ht="15">
      <c r="A265" s="1" t="s">
        <v>49</v>
      </c>
      <c r="C265" s="1" t="s">
        <v>84</v>
      </c>
      <c r="D265" s="1" t="s">
        <v>77</v>
      </c>
      <c r="F265" s="1" t="s">
        <v>85</v>
      </c>
      <c r="H265" s="2">
        <v>0</v>
      </c>
      <c r="I265" s="4">
        <v>600</v>
      </c>
      <c r="J265" s="2">
        <v>600</v>
      </c>
    </row>
    <row r="266" spans="1:10" s="22" customFormat="1" ht="15">
      <c r="A266" s="1" t="s">
        <v>49</v>
      </c>
      <c r="B266" s="1"/>
      <c r="C266" s="1" t="s">
        <v>84</v>
      </c>
      <c r="D266" s="1" t="s">
        <v>32</v>
      </c>
      <c r="E266" s="1"/>
      <c r="F266" s="1" t="s">
        <v>86</v>
      </c>
      <c r="G266" s="1"/>
      <c r="H266" s="2">
        <v>0</v>
      </c>
      <c r="I266" s="4">
        <v>80</v>
      </c>
      <c r="J266" s="2">
        <v>80</v>
      </c>
    </row>
    <row r="267" spans="1:10" s="22" customFormat="1" ht="15">
      <c r="A267" s="1" t="s">
        <v>49</v>
      </c>
      <c r="B267" s="1"/>
      <c r="C267" s="1" t="s">
        <v>84</v>
      </c>
      <c r="D267" s="1" t="s">
        <v>32</v>
      </c>
      <c r="E267" s="1"/>
      <c r="F267" s="1" t="s">
        <v>87</v>
      </c>
      <c r="G267" s="1"/>
      <c r="H267" s="2">
        <v>0</v>
      </c>
      <c r="I267" s="4">
        <v>200</v>
      </c>
      <c r="J267" s="2">
        <v>200</v>
      </c>
    </row>
    <row r="268" spans="1:10" s="22" customFormat="1" ht="15">
      <c r="A268" s="1" t="s">
        <v>49</v>
      </c>
      <c r="B268" s="1"/>
      <c r="C268" s="1" t="s">
        <v>84</v>
      </c>
      <c r="D268" s="1" t="s">
        <v>88</v>
      </c>
      <c r="E268" s="1"/>
      <c r="F268" s="1" t="s">
        <v>89</v>
      </c>
      <c r="G268" s="1"/>
      <c r="H268" s="2">
        <v>0</v>
      </c>
      <c r="I268" s="4">
        <v>16</v>
      </c>
      <c r="J268" s="2">
        <v>16</v>
      </c>
    </row>
    <row r="269" spans="1:10" s="15" customFormat="1" ht="15.75">
      <c r="A269" s="1" t="s">
        <v>49</v>
      </c>
      <c r="B269" s="1"/>
      <c r="C269" s="1" t="s">
        <v>84</v>
      </c>
      <c r="D269" s="1" t="s">
        <v>90</v>
      </c>
      <c r="E269" s="1"/>
      <c r="F269" s="1" t="s">
        <v>91</v>
      </c>
      <c r="G269" s="1"/>
      <c r="H269" s="2">
        <v>0</v>
      </c>
      <c r="I269" s="4">
        <v>850</v>
      </c>
      <c r="J269" s="2">
        <v>850</v>
      </c>
    </row>
    <row r="270" spans="1:10" s="15" customFormat="1" ht="15.75">
      <c r="A270" s="36"/>
      <c r="B270" s="36"/>
      <c r="C270" s="36"/>
      <c r="D270" s="36"/>
      <c r="E270" s="36"/>
      <c r="F270" s="36"/>
      <c r="G270" s="36"/>
      <c r="H270" s="2"/>
      <c r="I270" s="4"/>
      <c r="J270" s="2"/>
    </row>
    <row r="271" spans="1:10" s="15" customFormat="1" ht="15.75">
      <c r="A271" s="36"/>
      <c r="B271" s="36"/>
      <c r="C271" s="36"/>
      <c r="D271" s="36"/>
      <c r="E271" s="36"/>
      <c r="F271" s="36" t="s">
        <v>275</v>
      </c>
      <c r="G271" s="36"/>
      <c r="H271" s="2">
        <v>0</v>
      </c>
      <c r="I271" s="4">
        <v>320.66</v>
      </c>
      <c r="J271" s="2">
        <v>320.66</v>
      </c>
    </row>
    <row r="272" spans="1:10" s="22" customFormat="1" ht="15">
      <c r="A272" s="3" t="s">
        <v>220</v>
      </c>
      <c r="B272" s="3"/>
      <c r="C272" s="3"/>
      <c r="D272" s="3"/>
      <c r="E272" s="3"/>
      <c r="F272" s="3"/>
      <c r="G272" s="3"/>
      <c r="H272" s="4"/>
      <c r="I272" s="4">
        <f>SUM(I251:I271)</f>
        <v>41674.66</v>
      </c>
      <c r="J272" s="4"/>
    </row>
    <row r="273" spans="1:10" s="22" customFormat="1" ht="15">
      <c r="A273" s="1"/>
      <c r="B273" s="1"/>
      <c r="C273" s="1"/>
      <c r="D273" s="1"/>
      <c r="E273" s="1"/>
      <c r="F273" s="1"/>
      <c r="G273" s="1"/>
      <c r="H273" s="2"/>
      <c r="I273" s="4"/>
      <c r="J273" s="2"/>
    </row>
    <row r="274" spans="1:10" s="22" customFormat="1" ht="15">
      <c r="A274" s="1"/>
      <c r="B274" s="1"/>
      <c r="C274" s="1"/>
      <c r="D274" s="1"/>
      <c r="E274" s="1"/>
      <c r="F274" s="1"/>
      <c r="G274" s="1"/>
      <c r="H274" s="13" t="s">
        <v>237</v>
      </c>
      <c r="I274" s="4" t="s">
        <v>238</v>
      </c>
      <c r="J274" s="13" t="s">
        <v>239</v>
      </c>
    </row>
    <row r="275" spans="1:10" s="22" customFormat="1" ht="15">
      <c r="A275" s="16" t="s">
        <v>233</v>
      </c>
      <c r="B275" s="17"/>
      <c r="C275" s="17"/>
      <c r="D275" s="17"/>
      <c r="E275" s="18"/>
      <c r="F275" s="18"/>
      <c r="G275" s="19"/>
      <c r="H275" s="31">
        <v>1238345</v>
      </c>
      <c r="I275" s="20">
        <f>I30</f>
        <v>29782</v>
      </c>
      <c r="J275" s="21">
        <f>H275+I275</f>
        <v>1268127</v>
      </c>
    </row>
    <row r="276" spans="1:10" s="22" customFormat="1" ht="15">
      <c r="A276" s="16" t="s">
        <v>234</v>
      </c>
      <c r="B276" s="17"/>
      <c r="C276" s="17"/>
      <c r="D276" s="17"/>
      <c r="E276" s="18"/>
      <c r="F276" s="18"/>
      <c r="G276" s="19"/>
      <c r="H276" s="31">
        <v>509264</v>
      </c>
      <c r="I276" s="20">
        <f>I36</f>
        <v>22848</v>
      </c>
      <c r="J276" s="21">
        <f>H276+I276</f>
        <v>532112</v>
      </c>
    </row>
    <row r="277" spans="1:10" s="15" customFormat="1" ht="15.75">
      <c r="A277" s="16" t="s">
        <v>235</v>
      </c>
      <c r="B277" s="17"/>
      <c r="C277" s="17"/>
      <c r="D277" s="17"/>
      <c r="E277" s="18"/>
      <c r="F277" s="18"/>
      <c r="G277" s="19"/>
      <c r="H277" s="31">
        <v>122803</v>
      </c>
      <c r="I277" s="20">
        <f>I51</f>
        <v>47835.66</v>
      </c>
      <c r="J277" s="21">
        <f>H277+I277</f>
        <v>170638.66</v>
      </c>
    </row>
    <row r="278" spans="1:10" s="1" customFormat="1" ht="15.75">
      <c r="A278" s="23" t="s">
        <v>236</v>
      </c>
      <c r="B278" s="24"/>
      <c r="C278" s="24"/>
      <c r="D278" s="24"/>
      <c r="E278" s="25"/>
      <c r="F278" s="25"/>
      <c r="G278" s="26"/>
      <c r="H278" s="32">
        <v>1870412</v>
      </c>
      <c r="I278" s="27">
        <f>I275+I276+I277</f>
        <v>100465.66</v>
      </c>
      <c r="J278" s="27">
        <f>H278+I278</f>
        <v>1970877.66</v>
      </c>
    </row>
    <row r="279" spans="1:10" s="1" customFormat="1" ht="15">
      <c r="A279" s="22"/>
      <c r="B279" s="22"/>
      <c r="C279" s="22"/>
      <c r="D279" s="22"/>
      <c r="E279" s="22"/>
      <c r="F279" s="22"/>
      <c r="G279" s="22"/>
      <c r="H279" s="28"/>
      <c r="I279" s="29"/>
      <c r="J279" s="28"/>
    </row>
    <row r="280" spans="1:10" s="1" customFormat="1" ht="15">
      <c r="A280" s="22"/>
      <c r="B280" s="22"/>
      <c r="C280" s="22"/>
      <c r="D280" s="22"/>
      <c r="E280" s="22"/>
      <c r="F280" s="22"/>
      <c r="G280" s="22"/>
      <c r="H280" s="30" t="s">
        <v>237</v>
      </c>
      <c r="I280" s="29" t="s">
        <v>238</v>
      </c>
      <c r="J280" s="30" t="s">
        <v>239</v>
      </c>
    </row>
    <row r="281" spans="1:10" s="1" customFormat="1" ht="15">
      <c r="A281" s="14" t="s">
        <v>240</v>
      </c>
      <c r="B281" s="17"/>
      <c r="C281" s="17"/>
      <c r="D281" s="17"/>
      <c r="E281" s="18"/>
      <c r="F281" s="19"/>
      <c r="G281" s="19"/>
      <c r="H281" s="21">
        <v>1217915</v>
      </c>
      <c r="I281" s="20">
        <f>I242</f>
        <v>34080</v>
      </c>
      <c r="J281" s="21">
        <f>H281+I281</f>
        <v>1251995</v>
      </c>
    </row>
    <row r="282" spans="1:10" s="1" customFormat="1" ht="15">
      <c r="A282" s="14" t="s">
        <v>241</v>
      </c>
      <c r="B282" s="17"/>
      <c r="C282" s="17"/>
      <c r="D282" s="17"/>
      <c r="E282" s="18"/>
      <c r="F282" s="19"/>
      <c r="G282" s="19"/>
      <c r="H282" s="21">
        <v>632067</v>
      </c>
      <c r="I282" s="20">
        <f>I248</f>
        <v>24711</v>
      </c>
      <c r="J282" s="21">
        <f>H282+I282</f>
        <v>656778</v>
      </c>
    </row>
    <row r="283" spans="1:10" s="1" customFormat="1" ht="15">
      <c r="A283" s="14" t="s">
        <v>242</v>
      </c>
      <c r="B283" s="17"/>
      <c r="C283" s="17"/>
      <c r="D283" s="17"/>
      <c r="E283" s="18"/>
      <c r="F283" s="19"/>
      <c r="G283" s="19"/>
      <c r="H283" s="21">
        <v>20430</v>
      </c>
      <c r="I283" s="20">
        <f>I272</f>
        <v>41674.66</v>
      </c>
      <c r="J283" s="21">
        <f>H283+I283</f>
        <v>62104.66</v>
      </c>
    </row>
    <row r="284" spans="1:10" s="1" customFormat="1" ht="15.75">
      <c r="A284" s="33" t="s">
        <v>243</v>
      </c>
      <c r="B284" s="24"/>
      <c r="C284" s="24"/>
      <c r="D284" s="24"/>
      <c r="E284" s="25"/>
      <c r="F284" s="26"/>
      <c r="G284" s="26"/>
      <c r="H284" s="27">
        <f>SUM(H281:H283)</f>
        <v>1870412</v>
      </c>
      <c r="I284" s="27">
        <f>SUM(I281:I283)</f>
        <v>100465.66</v>
      </c>
      <c r="J284" s="27">
        <f>SUM(J281:J283)</f>
        <v>1970877.66</v>
      </c>
    </row>
    <row r="285" spans="8:10" s="1" customFormat="1" ht="15">
      <c r="H285" s="2"/>
      <c r="I285" s="4"/>
      <c r="J285" s="2"/>
    </row>
    <row r="286" spans="8:10" s="1" customFormat="1" ht="15">
      <c r="H286" s="2"/>
      <c r="I286" s="4"/>
      <c r="J286" s="2"/>
    </row>
    <row r="287" spans="1:10" s="1" customFormat="1" ht="15">
      <c r="A287" s="1" t="s">
        <v>261</v>
      </c>
      <c r="H287" s="2"/>
      <c r="I287" s="4"/>
      <c r="J287" s="2"/>
    </row>
    <row r="288" spans="8:10" s="1" customFormat="1" ht="15">
      <c r="H288" s="2"/>
      <c r="I288" s="4"/>
      <c r="J288" s="2"/>
    </row>
    <row r="289" spans="1:10" s="1" customFormat="1" ht="15">
      <c r="A289" s="1" t="s">
        <v>262</v>
      </c>
      <c r="H289" s="2"/>
      <c r="I289" s="4"/>
      <c r="J289" s="2"/>
    </row>
    <row r="290" spans="8:10" s="1" customFormat="1" ht="15">
      <c r="H290" s="2"/>
      <c r="I290" s="4"/>
      <c r="J290" s="2"/>
    </row>
    <row r="291" spans="8:10" s="1" customFormat="1" ht="15">
      <c r="H291" s="2"/>
      <c r="I291" s="4"/>
      <c r="J291" s="2"/>
    </row>
    <row r="292" spans="8:10" s="1" customFormat="1" ht="15">
      <c r="H292" s="2"/>
      <c r="I292" s="4"/>
      <c r="J292" s="2"/>
    </row>
    <row r="293" spans="8:10" s="1" customFormat="1" ht="15">
      <c r="H293" s="2"/>
      <c r="I293" s="4"/>
      <c r="J293" s="2"/>
    </row>
    <row r="294" spans="8:10" s="1" customFormat="1" ht="15">
      <c r="H294" s="2"/>
      <c r="I294" s="4"/>
      <c r="J294" s="2"/>
    </row>
    <row r="295" spans="8:10" s="1" customFormat="1" ht="15">
      <c r="H295" s="2"/>
      <c r="I295" s="4"/>
      <c r="J295" s="2"/>
    </row>
    <row r="296" spans="8:10" s="1" customFormat="1" ht="15">
      <c r="H296" s="2"/>
      <c r="I296" s="4"/>
      <c r="J296" s="2"/>
    </row>
    <row r="297" spans="8:10" s="1" customFormat="1" ht="15">
      <c r="H297" s="2"/>
      <c r="I297" s="4"/>
      <c r="J297" s="2"/>
    </row>
    <row r="298" spans="8:10" s="1" customFormat="1" ht="15">
      <c r="H298" s="2"/>
      <c r="I298" s="4"/>
      <c r="J298" s="2"/>
    </row>
    <row r="299" spans="8:10" s="1" customFormat="1" ht="15">
      <c r="H299" s="2"/>
      <c r="I299" s="4"/>
      <c r="J299" s="2"/>
    </row>
    <row r="300" spans="8:10" s="1" customFormat="1" ht="15">
      <c r="H300" s="2"/>
      <c r="I300" s="4"/>
      <c r="J300" s="2"/>
    </row>
    <row r="301" spans="8:10" s="1" customFormat="1" ht="15">
      <c r="H301" s="2"/>
      <c r="I301" s="4"/>
      <c r="J301" s="2"/>
    </row>
    <row r="302" spans="8:10" s="1" customFormat="1" ht="15">
      <c r="H302" s="2"/>
      <c r="I302" s="4"/>
      <c r="J302" s="2"/>
    </row>
    <row r="303" spans="8:10" s="1" customFormat="1" ht="15">
      <c r="H303" s="2"/>
      <c r="I303" s="4"/>
      <c r="J303" s="2"/>
    </row>
    <row r="304" spans="8:10" s="1" customFormat="1" ht="15">
      <c r="H304" s="2"/>
      <c r="I304" s="4"/>
      <c r="J304" s="2"/>
    </row>
    <row r="305" spans="8:10" s="1" customFormat="1" ht="15">
      <c r="H305" s="2"/>
      <c r="I305" s="4"/>
      <c r="J305" s="2"/>
    </row>
    <row r="306" spans="8:10" s="1" customFormat="1" ht="15">
      <c r="H306" s="2"/>
      <c r="I306" s="4"/>
      <c r="J306" s="2"/>
    </row>
    <row r="307" spans="8:10" s="1" customFormat="1" ht="15">
      <c r="H307" s="2"/>
      <c r="I307" s="4"/>
      <c r="J307" s="2"/>
    </row>
    <row r="308" spans="8:10" s="1" customFormat="1" ht="15">
      <c r="H308" s="2"/>
      <c r="I308" s="4"/>
      <c r="J308" s="2"/>
    </row>
    <row r="309" spans="8:10" s="1" customFormat="1" ht="15">
      <c r="H309" s="2"/>
      <c r="I309" s="4"/>
      <c r="J309" s="2"/>
    </row>
    <row r="310" spans="8:10" s="1" customFormat="1" ht="15">
      <c r="H310" s="2"/>
      <c r="I310" s="4"/>
      <c r="J310" s="2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</sheetData>
  <sheetProtection/>
  <mergeCells count="21">
    <mergeCell ref="A4:J4"/>
    <mergeCell ref="A60:J60"/>
    <mergeCell ref="A61:J61"/>
    <mergeCell ref="A62:J62"/>
    <mergeCell ref="A63:J63"/>
    <mergeCell ref="A55:J55"/>
    <mergeCell ref="A5:J5"/>
    <mergeCell ref="A10:J10"/>
    <mergeCell ref="A11:J11"/>
    <mergeCell ref="A12:J12"/>
    <mergeCell ref="A56:J56"/>
    <mergeCell ref="A59:J59"/>
    <mergeCell ref="A57:J57"/>
    <mergeCell ref="A58:J58"/>
    <mergeCell ref="A1:J1"/>
    <mergeCell ref="A6:J6"/>
    <mergeCell ref="A7:J7"/>
    <mergeCell ref="A8:J8"/>
    <mergeCell ref="A9:J9"/>
    <mergeCell ref="A2:J2"/>
    <mergeCell ref="A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2012-06-05T12:53:41Z</cp:lastPrinted>
  <dcterms:created xsi:type="dcterms:W3CDTF">2012-05-23T07:52:18Z</dcterms:created>
  <dcterms:modified xsi:type="dcterms:W3CDTF">2012-06-05T13:24:53Z</dcterms:modified>
  <cp:category/>
  <cp:version/>
  <cp:contentType/>
  <cp:contentStatus/>
</cp:coreProperties>
</file>